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活動計算書" sheetId="1" r:id="rId1"/>
    <sheet name="貸借対照表" sheetId="2" r:id="rId2"/>
    <sheet name="計算書の注記" sheetId="3" r:id="rId3"/>
    <sheet name="財産目録" sheetId="4" r:id="rId4"/>
    <sheet name="財産目録名前" sheetId="5" r:id="rId5"/>
  </sheets>
  <definedNames>
    <definedName name="_xlnm.Print_Area" localSheetId="0">'活動計算書'!$B$1:$H$61</definedName>
  </definedNames>
  <calcPr fullCalcOnLoad="1"/>
</workbook>
</file>

<file path=xl/sharedStrings.xml><?xml version="1.0" encoding="utf-8"?>
<sst xmlns="http://schemas.openxmlformats.org/spreadsheetml/2006/main" count="219" uniqueCount="139">
  <si>
    <t>科目</t>
  </si>
  <si>
    <t>金額</t>
  </si>
  <si>
    <t>事業費</t>
  </si>
  <si>
    <t>管理費</t>
  </si>
  <si>
    <t>Ⅰ．経常収益</t>
  </si>
  <si>
    <t>受取会費</t>
  </si>
  <si>
    <t>正会員受取会費</t>
  </si>
  <si>
    <t>賛助会員受取会費</t>
  </si>
  <si>
    <t>入会金</t>
  </si>
  <si>
    <t>受取寄附金</t>
  </si>
  <si>
    <t>受取助成金等</t>
  </si>
  <si>
    <t>受取助成金</t>
  </si>
  <si>
    <t>事業収益</t>
  </si>
  <si>
    <t>子育て支援事業</t>
  </si>
  <si>
    <t>子どもの居場所事業</t>
  </si>
  <si>
    <t>その他収益</t>
  </si>
  <si>
    <t>経常収益計</t>
  </si>
  <si>
    <t>Ⅱ．経常費用</t>
  </si>
  <si>
    <t>(1)</t>
  </si>
  <si>
    <t>人件費</t>
  </si>
  <si>
    <t>人件費計</t>
  </si>
  <si>
    <t>(2)</t>
  </si>
  <si>
    <t>その他経費</t>
  </si>
  <si>
    <t>諸謝金</t>
  </si>
  <si>
    <t>旅費交通費</t>
  </si>
  <si>
    <t>通信運搬費</t>
  </si>
  <si>
    <t>会場借料</t>
  </si>
  <si>
    <t>消耗品費</t>
  </si>
  <si>
    <t>水道光熱費</t>
  </si>
  <si>
    <t>地代家賃</t>
  </si>
  <si>
    <t>保険料</t>
  </si>
  <si>
    <t>備品修繕費</t>
  </si>
  <si>
    <t>その他経費計</t>
  </si>
  <si>
    <t>事業費計</t>
  </si>
  <si>
    <t>給料手当</t>
  </si>
  <si>
    <t>福利厚生費</t>
  </si>
  <si>
    <t>管理費計</t>
  </si>
  <si>
    <t>経常費用計</t>
  </si>
  <si>
    <t>当期正味財産増減額</t>
  </si>
  <si>
    <t>前期繰越正味財産額</t>
  </si>
  <si>
    <t>次期繰越正味財産額</t>
  </si>
  <si>
    <t>諸会費</t>
  </si>
  <si>
    <t>印刷製本費</t>
  </si>
  <si>
    <t>内部経費</t>
  </si>
  <si>
    <t>特定非営利活動法人　　緑区子どもサポートセンター（単位：円）</t>
  </si>
  <si>
    <t>計算書類の注記</t>
  </si>
  <si>
    <t>1.重要な会計方針</t>
  </si>
  <si>
    <t>計算書類の作成は、ＮＰＯ法人会計基準（2010年7月20日　　2011年11月20日一部改正　　ＮＰＯ法人会計基準協議会）によっています。</t>
  </si>
  <si>
    <t>2．事業別損益の状況</t>
  </si>
  <si>
    <t>科目</t>
  </si>
  <si>
    <t>あそび塾</t>
  </si>
  <si>
    <t>ａ．事業部門合計</t>
  </si>
  <si>
    <t>b．管理部門</t>
  </si>
  <si>
    <t>合計（ａ＋ｂ）</t>
  </si>
  <si>
    <t>Ⅰ　経常収益</t>
  </si>
  <si>
    <t>1.正会員受取会費</t>
  </si>
  <si>
    <t>2.賛助会員受取会費</t>
  </si>
  <si>
    <t>3.受取寄附金</t>
  </si>
  <si>
    <t>4.受取助成金</t>
  </si>
  <si>
    <t>5.事業収益</t>
  </si>
  <si>
    <t>6.その他収益</t>
  </si>
  <si>
    <t>経常収益計</t>
  </si>
  <si>
    <t>Ⅱ　経常費用</t>
  </si>
  <si>
    <t>(1)　人件費</t>
  </si>
  <si>
    <t>給料手当</t>
  </si>
  <si>
    <t>福利厚生費</t>
  </si>
  <si>
    <t>人件費計</t>
  </si>
  <si>
    <t>(2)その他経費</t>
  </si>
  <si>
    <t>諸謝金</t>
  </si>
  <si>
    <t>印刷製本費</t>
  </si>
  <si>
    <t>諸会費</t>
  </si>
  <si>
    <t>旅費交通費</t>
  </si>
  <si>
    <t>通信運搬費</t>
  </si>
  <si>
    <t>消耗品費</t>
  </si>
  <si>
    <t>水道光熱費</t>
  </si>
  <si>
    <t>地代家賃</t>
  </si>
  <si>
    <t>保険料</t>
  </si>
  <si>
    <t>租税公課</t>
  </si>
  <si>
    <t>備品・会場使用料他</t>
  </si>
  <si>
    <t>その他経費計</t>
  </si>
  <si>
    <t>経常費用計</t>
  </si>
  <si>
    <t>当期経常増減額</t>
  </si>
  <si>
    <t>特定非営利活動法人　緑区子どもサポートセンター</t>
  </si>
  <si>
    <t>科    目</t>
  </si>
  <si>
    <t>Ⅰ　資産の部</t>
  </si>
  <si>
    <t>　１．流動資産</t>
  </si>
  <si>
    <t>現金預金</t>
  </si>
  <si>
    <t>現金</t>
  </si>
  <si>
    <t>普通預金</t>
  </si>
  <si>
    <t>郵便振替</t>
  </si>
  <si>
    <t>前払金</t>
  </si>
  <si>
    <t>立替金</t>
  </si>
  <si>
    <t>未収金</t>
  </si>
  <si>
    <t>流動資産合計</t>
  </si>
  <si>
    <t>　２．固定資産</t>
  </si>
  <si>
    <t>電話加入権・保証金</t>
  </si>
  <si>
    <t>固定資産合計</t>
  </si>
  <si>
    <t>資産合計</t>
  </si>
  <si>
    <t>Ⅱ　負債の部</t>
  </si>
  <si>
    <t>　１．流動負債</t>
  </si>
  <si>
    <t>前受金</t>
  </si>
  <si>
    <t>預り金</t>
  </si>
  <si>
    <t>借入金</t>
  </si>
  <si>
    <t>未払金</t>
  </si>
  <si>
    <t>流動負債合計</t>
  </si>
  <si>
    <t>　２．固定負債</t>
  </si>
  <si>
    <t>固定負債合計</t>
  </si>
  <si>
    <t>負債合計</t>
  </si>
  <si>
    <t>Ⅲ　正味財産の部</t>
  </si>
  <si>
    <t>　前期繰越正味財産</t>
  </si>
  <si>
    <t>　当期財産増減額</t>
  </si>
  <si>
    <t>正味財産合計</t>
  </si>
  <si>
    <t>負債及び正味財産合計</t>
  </si>
  <si>
    <t>現金手許有高</t>
  </si>
  <si>
    <t>千葉銀行とけ支店</t>
  </si>
  <si>
    <t>電話加入権</t>
  </si>
  <si>
    <t>保証金</t>
  </si>
  <si>
    <t>敷金</t>
  </si>
  <si>
    <t>　　</t>
  </si>
  <si>
    <t>　</t>
  </si>
  <si>
    <t xml:space="preserve">  </t>
  </si>
  <si>
    <t xml:space="preserve"> </t>
  </si>
  <si>
    <t>上記の通り間違いありません。</t>
  </si>
  <si>
    <t>監事</t>
  </si>
  <si>
    <t>火災保険</t>
  </si>
  <si>
    <t>特定非営利活動法人</t>
  </si>
  <si>
    <t>　緑区子どもサポートセンター</t>
  </si>
  <si>
    <t>会費</t>
  </si>
  <si>
    <t>かまとり</t>
  </si>
  <si>
    <t>おゆみ野</t>
  </si>
  <si>
    <t>雑費</t>
  </si>
  <si>
    <t>京葉銀行誉田支店</t>
  </si>
  <si>
    <t>2019年度　特定非営利活動に係る事業会計　財産目録</t>
  </si>
  <si>
    <t>２０２０年度　活動計算書</t>
  </si>
  <si>
    <t>２０２０年４月１日から２０２１年３月３１日まで</t>
  </si>
  <si>
    <t>租税公課</t>
  </si>
  <si>
    <t>２０２０年度　特定非営利活動に係る事業会計　財産目録</t>
  </si>
  <si>
    <t>２０２０年度　貸借対照表</t>
  </si>
  <si>
    <t>リラックス館火災保険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</si>
</sst>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49" applyFont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" fontId="0" fillId="0" borderId="17" xfId="49" applyNumberFormat="1" applyFont="1" applyBorder="1" applyAlignment="1">
      <alignment vertical="center"/>
    </xf>
    <xf numFmtId="3" fontId="0" fillId="0" borderId="18" xfId="49" applyNumberFormat="1" applyFont="1" applyBorder="1" applyAlignment="1">
      <alignment vertical="center"/>
    </xf>
    <xf numFmtId="3" fontId="50" fillId="0" borderId="17" xfId="49" applyNumberFormat="1" applyFont="1" applyBorder="1" applyAlignment="1">
      <alignment vertical="center"/>
    </xf>
    <xf numFmtId="38" fontId="4" fillId="0" borderId="20" xfId="49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44" fillId="2" borderId="21" xfId="0" applyFont="1" applyFill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44" fillId="0" borderId="21" xfId="49" applyFont="1" applyBorder="1" applyAlignment="1">
      <alignment vertical="center"/>
    </xf>
    <xf numFmtId="0" fontId="0" fillId="0" borderId="21" xfId="0" applyBorder="1" applyAlignment="1">
      <alignment vertical="center"/>
    </xf>
    <xf numFmtId="38" fontId="55" fillId="0" borderId="21" xfId="49" applyFont="1" applyBorder="1" applyAlignment="1">
      <alignment vertical="center"/>
    </xf>
    <xf numFmtId="38" fontId="51" fillId="0" borderId="21" xfId="49" applyFont="1" applyBorder="1" applyAlignment="1">
      <alignment vertical="center"/>
    </xf>
    <xf numFmtId="0" fontId="44" fillId="10" borderId="21" xfId="0" applyFont="1" applyFill="1" applyBorder="1" applyAlignment="1">
      <alignment vertical="center"/>
    </xf>
    <xf numFmtId="38" fontId="51" fillId="10" borderId="21" xfId="49" applyFont="1" applyFill="1" applyBorder="1" applyAlignment="1">
      <alignment vertical="center"/>
    </xf>
    <xf numFmtId="38" fontId="51" fillId="10" borderId="21" xfId="49" applyFont="1" applyFill="1" applyBorder="1" applyAlignment="1">
      <alignment vertical="center"/>
    </xf>
    <xf numFmtId="0" fontId="44" fillId="3" borderId="21" xfId="0" applyFont="1" applyFill="1" applyBorder="1" applyAlignment="1">
      <alignment vertical="center"/>
    </xf>
    <xf numFmtId="38" fontId="51" fillId="3" borderId="21" xfId="49" applyFont="1" applyFill="1" applyBorder="1" applyAlignment="1">
      <alignment vertical="center"/>
    </xf>
    <xf numFmtId="3" fontId="56" fillId="0" borderId="21" xfId="49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17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38" fontId="4" fillId="0" borderId="15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4" fillId="0" borderId="12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left"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7" xfId="0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horizontal="left" vertical="center"/>
    </xf>
    <xf numFmtId="3" fontId="4" fillId="0" borderId="17" xfId="49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58" fontId="3" fillId="0" borderId="0" xfId="0" applyNumberFormat="1" applyFont="1" applyAlignment="1">
      <alignment vertical="center"/>
    </xf>
    <xf numFmtId="31" fontId="3" fillId="0" borderId="0" xfId="0" applyNumberFormat="1" applyFont="1" applyAlignment="1">
      <alignment vertical="center"/>
    </xf>
    <xf numFmtId="38" fontId="4" fillId="0" borderId="2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38" fontId="0" fillId="0" borderId="11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B37">
      <selection activeCell="B62" sqref="B62"/>
    </sheetView>
  </sheetViews>
  <sheetFormatPr defaultColWidth="9.00390625" defaultRowHeight="13.5"/>
  <cols>
    <col min="1" max="1" width="2.875" style="1" customWidth="1"/>
    <col min="2" max="2" width="3.75390625" style="1" customWidth="1"/>
    <col min="3" max="4" width="4.125" style="3" customWidth="1"/>
    <col min="5" max="5" width="23.625" style="4" customWidth="1"/>
    <col min="6" max="7" width="17.375" style="2" customWidth="1"/>
    <col min="8" max="8" width="15.375" style="2" customWidth="1"/>
    <col min="9" max="16384" width="9.00390625" style="1" customWidth="1"/>
  </cols>
  <sheetData>
    <row r="1" spans="1:9" ht="16.5" customHeight="1">
      <c r="A1" s="22"/>
      <c r="B1" s="112" t="s">
        <v>133</v>
      </c>
      <c r="C1" s="112"/>
      <c r="D1" s="112"/>
      <c r="E1" s="112"/>
      <c r="F1" s="112"/>
      <c r="G1" s="112"/>
      <c r="H1" s="112"/>
      <c r="I1" s="3"/>
    </row>
    <row r="2" spans="1:8" ht="14.25" customHeight="1">
      <c r="A2" s="22"/>
      <c r="B2" s="112" t="s">
        <v>134</v>
      </c>
      <c r="C2" s="112"/>
      <c r="D2" s="112"/>
      <c r="E2" s="112"/>
      <c r="F2" s="112"/>
      <c r="G2" s="112"/>
      <c r="H2" s="112"/>
    </row>
    <row r="3" spans="1:8" ht="16.5" customHeight="1">
      <c r="A3" s="22"/>
      <c r="B3" s="113" t="s">
        <v>44</v>
      </c>
      <c r="C3" s="113"/>
      <c r="D3" s="113"/>
      <c r="E3" s="113"/>
      <c r="F3" s="113"/>
      <c r="G3" s="113"/>
      <c r="H3" s="113"/>
    </row>
    <row r="4" spans="1:8" ht="4.5" customHeight="1">
      <c r="A4" s="22"/>
      <c r="B4" s="25"/>
      <c r="C4" s="25"/>
      <c r="D4" s="25"/>
      <c r="E4" s="25"/>
      <c r="F4" s="25"/>
      <c r="G4" s="25"/>
      <c r="H4" s="25"/>
    </row>
    <row r="5" spans="1:8" ht="14.25" customHeight="1">
      <c r="A5" s="22"/>
      <c r="B5" s="114" t="s">
        <v>0</v>
      </c>
      <c r="C5" s="115"/>
      <c r="D5" s="115"/>
      <c r="E5" s="115"/>
      <c r="F5" s="116" t="s">
        <v>1</v>
      </c>
      <c r="G5" s="116"/>
      <c r="H5" s="116"/>
    </row>
    <row r="6" spans="1:8" ht="14.25" customHeight="1">
      <c r="A6" s="22"/>
      <c r="B6" s="5" t="s">
        <v>4</v>
      </c>
      <c r="C6" s="6"/>
      <c r="D6" s="6"/>
      <c r="E6" s="7"/>
      <c r="F6" s="26"/>
      <c r="G6" s="26"/>
      <c r="H6" s="27"/>
    </row>
    <row r="7" spans="1:8" ht="14.25" customHeight="1">
      <c r="A7" s="22"/>
      <c r="B7" s="8"/>
      <c r="C7" s="9">
        <v>1</v>
      </c>
      <c r="D7" s="10" t="s">
        <v>5</v>
      </c>
      <c r="E7" s="10"/>
      <c r="F7" s="28"/>
      <c r="G7" s="28"/>
      <c r="H7" s="29"/>
    </row>
    <row r="8" spans="1:8" ht="14.25" customHeight="1">
      <c r="A8" s="22"/>
      <c r="B8" s="8"/>
      <c r="C8" s="9"/>
      <c r="D8" s="10" t="s">
        <v>6</v>
      </c>
      <c r="E8" s="10"/>
      <c r="F8" s="28">
        <v>132000</v>
      </c>
      <c r="G8" s="28"/>
      <c r="H8" s="29"/>
    </row>
    <row r="9" spans="1:8" ht="14.25" customHeight="1">
      <c r="A9" s="22"/>
      <c r="B9" s="8"/>
      <c r="C9" s="9"/>
      <c r="D9" s="10" t="s">
        <v>7</v>
      </c>
      <c r="E9" s="10"/>
      <c r="F9" s="28">
        <v>48000</v>
      </c>
      <c r="G9" s="28"/>
      <c r="H9" s="29"/>
    </row>
    <row r="10" spans="1:8" ht="14.25" customHeight="1">
      <c r="A10" s="22"/>
      <c r="B10" s="11"/>
      <c r="C10" s="12"/>
      <c r="D10" s="10" t="s">
        <v>8</v>
      </c>
      <c r="E10" s="10"/>
      <c r="F10" s="30">
        <v>0</v>
      </c>
      <c r="G10" s="31">
        <f>SUM(F8:F10)</f>
        <v>180000</v>
      </c>
      <c r="H10" s="32"/>
    </row>
    <row r="11" spans="1:8" ht="14.25" customHeight="1">
      <c r="A11" s="22"/>
      <c r="B11" s="8"/>
      <c r="C11" s="9">
        <v>2</v>
      </c>
      <c r="D11" s="10" t="s">
        <v>9</v>
      </c>
      <c r="E11" s="10"/>
      <c r="F11" s="28"/>
      <c r="G11" s="31"/>
      <c r="H11" s="32"/>
    </row>
    <row r="12" spans="1:8" ht="14.25" customHeight="1">
      <c r="A12" s="22"/>
      <c r="B12" s="8"/>
      <c r="C12" s="9"/>
      <c r="D12" s="10" t="s">
        <v>9</v>
      </c>
      <c r="E12" s="10"/>
      <c r="F12" s="28">
        <v>815442</v>
      </c>
      <c r="G12" s="31">
        <f>SUM(F12)</f>
        <v>815442</v>
      </c>
      <c r="H12" s="32"/>
    </row>
    <row r="13" spans="1:8" ht="14.25" customHeight="1">
      <c r="A13" s="22"/>
      <c r="B13" s="8"/>
      <c r="C13" s="9">
        <v>3</v>
      </c>
      <c r="D13" s="10" t="s">
        <v>10</v>
      </c>
      <c r="E13" s="10"/>
      <c r="F13" s="26"/>
      <c r="G13" s="31"/>
      <c r="H13" s="32"/>
    </row>
    <row r="14" spans="1:8" ht="14.25" customHeight="1">
      <c r="A14" s="22"/>
      <c r="B14" s="11"/>
      <c r="C14" s="12"/>
      <c r="D14" s="10" t="s">
        <v>11</v>
      </c>
      <c r="E14" s="10"/>
      <c r="F14" s="30">
        <v>0</v>
      </c>
      <c r="G14" s="31">
        <f>SUM(F14)</f>
        <v>0</v>
      </c>
      <c r="H14" s="32"/>
    </row>
    <row r="15" spans="1:8" ht="14.25" customHeight="1">
      <c r="A15" s="22"/>
      <c r="B15" s="8"/>
      <c r="C15" s="9">
        <v>4</v>
      </c>
      <c r="D15" s="10" t="s">
        <v>12</v>
      </c>
      <c r="E15" s="10"/>
      <c r="F15" s="28"/>
      <c r="G15" s="31"/>
      <c r="H15" s="32"/>
    </row>
    <row r="16" spans="1:8" ht="14.25" customHeight="1">
      <c r="A16" s="22"/>
      <c r="B16" s="11"/>
      <c r="C16" s="12"/>
      <c r="D16" s="10" t="s">
        <v>13</v>
      </c>
      <c r="E16" s="10"/>
      <c r="F16" s="28">
        <v>16804000</v>
      </c>
      <c r="G16" s="31"/>
      <c r="H16" s="32"/>
    </row>
    <row r="17" spans="1:8" ht="14.25" customHeight="1">
      <c r="A17" s="22"/>
      <c r="B17" s="13"/>
      <c r="C17" s="9"/>
      <c r="D17" s="10" t="s">
        <v>14</v>
      </c>
      <c r="E17" s="10"/>
      <c r="F17" s="28">
        <v>67100</v>
      </c>
      <c r="G17" s="31">
        <f>SUM(F16:F17)</f>
        <v>16871100</v>
      </c>
      <c r="H17" s="32"/>
    </row>
    <row r="18" spans="1:8" ht="14.25" customHeight="1">
      <c r="A18" s="22"/>
      <c r="B18" s="8"/>
      <c r="C18" s="9">
        <v>5</v>
      </c>
      <c r="D18" s="10" t="s">
        <v>15</v>
      </c>
      <c r="E18" s="10"/>
      <c r="F18" s="26">
        <v>35</v>
      </c>
      <c r="G18" s="31">
        <f>SUM(F18)</f>
        <v>35</v>
      </c>
      <c r="H18" s="32"/>
    </row>
    <row r="19" spans="1:8" ht="14.25" customHeight="1">
      <c r="A19" s="22"/>
      <c r="B19" s="8"/>
      <c r="C19" s="117" t="s">
        <v>16</v>
      </c>
      <c r="D19" s="117"/>
      <c r="E19" s="118"/>
      <c r="F19" s="28"/>
      <c r="G19" s="31"/>
      <c r="H19" s="32">
        <f>SUM(G10:G18)</f>
        <v>17866577</v>
      </c>
    </row>
    <row r="20" spans="1:8" ht="14.25" customHeight="1">
      <c r="A20" s="22"/>
      <c r="B20" s="14" t="s">
        <v>17</v>
      </c>
      <c r="C20" s="12"/>
      <c r="D20" s="12"/>
      <c r="E20" s="10"/>
      <c r="F20" s="28"/>
      <c r="G20" s="31"/>
      <c r="H20" s="32"/>
    </row>
    <row r="21" spans="1:8" ht="14.25" customHeight="1">
      <c r="A21" s="22"/>
      <c r="B21" s="14"/>
      <c r="C21" s="9">
        <v>1</v>
      </c>
      <c r="D21" s="10" t="s">
        <v>2</v>
      </c>
      <c r="E21" s="15"/>
      <c r="F21" s="28"/>
      <c r="G21" s="28"/>
      <c r="H21" s="29"/>
    </row>
    <row r="22" spans="1:8" ht="14.25" customHeight="1">
      <c r="A22" s="22"/>
      <c r="B22" s="16"/>
      <c r="C22" s="9"/>
      <c r="D22" s="17" t="s">
        <v>18</v>
      </c>
      <c r="E22" s="10" t="s">
        <v>19</v>
      </c>
      <c r="F22" s="28">
        <v>9881250</v>
      </c>
      <c r="G22" s="28"/>
      <c r="H22" s="29"/>
    </row>
    <row r="23" spans="1:8" ht="14.25" customHeight="1">
      <c r="A23" s="22"/>
      <c r="B23" s="16"/>
      <c r="C23" s="9"/>
      <c r="D23" s="9"/>
      <c r="E23" s="10" t="s">
        <v>20</v>
      </c>
      <c r="F23" s="33">
        <f>SUM(F22)</f>
        <v>9881250</v>
      </c>
      <c r="G23" s="28"/>
      <c r="H23" s="29"/>
    </row>
    <row r="24" spans="1:8" ht="14.25" customHeight="1">
      <c r="A24" s="22"/>
      <c r="B24" s="16"/>
      <c r="C24" s="9"/>
      <c r="D24" s="17" t="s">
        <v>21</v>
      </c>
      <c r="E24" s="10" t="s">
        <v>22</v>
      </c>
      <c r="F24" s="26"/>
      <c r="G24" s="28"/>
      <c r="H24" s="29"/>
    </row>
    <row r="25" spans="1:8" ht="14.25" customHeight="1">
      <c r="A25" s="22"/>
      <c r="B25" s="16"/>
      <c r="C25" s="9"/>
      <c r="D25" s="9"/>
      <c r="E25" s="10" t="s">
        <v>23</v>
      </c>
      <c r="F25" s="28">
        <v>345168</v>
      </c>
      <c r="G25" s="28"/>
      <c r="H25" s="29"/>
    </row>
    <row r="26" spans="1:8" ht="14.25" customHeight="1">
      <c r="A26" s="22"/>
      <c r="B26" s="16"/>
      <c r="C26" s="9"/>
      <c r="D26" s="9"/>
      <c r="E26" s="10" t="s">
        <v>42</v>
      </c>
      <c r="F26" s="28">
        <v>14853</v>
      </c>
      <c r="G26" s="28"/>
      <c r="H26" s="29"/>
    </row>
    <row r="27" spans="1:8" ht="14.25" customHeight="1">
      <c r="A27" s="22"/>
      <c r="B27" s="16"/>
      <c r="C27" s="9"/>
      <c r="D27" s="9"/>
      <c r="E27" s="10" t="s">
        <v>41</v>
      </c>
      <c r="F27" s="28">
        <v>16000</v>
      </c>
      <c r="G27" s="28"/>
      <c r="H27" s="29"/>
    </row>
    <row r="28" spans="1:8" ht="14.25" customHeight="1">
      <c r="A28" s="22"/>
      <c r="B28" s="16"/>
      <c r="C28" s="9"/>
      <c r="D28" s="9"/>
      <c r="E28" s="10" t="s">
        <v>24</v>
      </c>
      <c r="F28" s="28">
        <v>704565</v>
      </c>
      <c r="G28" s="28"/>
      <c r="H28" s="29"/>
    </row>
    <row r="29" spans="1:8" ht="14.25" customHeight="1">
      <c r="A29" s="22"/>
      <c r="B29" s="16"/>
      <c r="C29" s="9"/>
      <c r="D29" s="9"/>
      <c r="E29" s="10" t="s">
        <v>25</v>
      </c>
      <c r="F29" s="28">
        <v>236681</v>
      </c>
      <c r="G29" s="28"/>
      <c r="H29" s="29"/>
    </row>
    <row r="30" spans="1:8" ht="14.25" customHeight="1">
      <c r="A30" s="22"/>
      <c r="B30" s="16"/>
      <c r="C30" s="9"/>
      <c r="D30" s="9"/>
      <c r="E30" s="10" t="s">
        <v>26</v>
      </c>
      <c r="F30" s="28">
        <v>0</v>
      </c>
      <c r="G30" s="28"/>
      <c r="H30" s="29"/>
    </row>
    <row r="31" spans="1:8" ht="14.25" customHeight="1">
      <c r="A31" s="22"/>
      <c r="B31" s="16"/>
      <c r="C31" s="9"/>
      <c r="D31" s="9"/>
      <c r="E31" s="10" t="s">
        <v>27</v>
      </c>
      <c r="F31" s="28">
        <v>644191</v>
      </c>
      <c r="G31" s="28"/>
      <c r="H31" s="29"/>
    </row>
    <row r="32" spans="1:8" ht="14.25" customHeight="1">
      <c r="A32" s="22"/>
      <c r="B32" s="16"/>
      <c r="C32" s="9"/>
      <c r="D32" s="9"/>
      <c r="E32" s="10" t="s">
        <v>28</v>
      </c>
      <c r="F32" s="28">
        <v>223537</v>
      </c>
      <c r="G32" s="28"/>
      <c r="H32" s="29"/>
    </row>
    <row r="33" spans="1:8" ht="14.25" customHeight="1">
      <c r="A33" s="22"/>
      <c r="B33" s="16"/>
      <c r="C33" s="9"/>
      <c r="D33" s="9"/>
      <c r="E33" s="10" t="s">
        <v>29</v>
      </c>
      <c r="F33" s="28">
        <v>2865708</v>
      </c>
      <c r="G33" s="28"/>
      <c r="H33" s="29"/>
    </row>
    <row r="34" spans="1:8" ht="14.25" customHeight="1">
      <c r="A34" s="22"/>
      <c r="B34" s="16"/>
      <c r="C34" s="9"/>
      <c r="D34" s="9"/>
      <c r="E34" s="10" t="s">
        <v>30</v>
      </c>
      <c r="F34" s="28">
        <v>56752</v>
      </c>
      <c r="G34" s="28"/>
      <c r="H34" s="29"/>
    </row>
    <row r="35" spans="1:8" ht="14.25" customHeight="1">
      <c r="A35" s="22"/>
      <c r="B35" s="16"/>
      <c r="C35" s="9"/>
      <c r="D35" s="9"/>
      <c r="E35" s="10" t="s">
        <v>31</v>
      </c>
      <c r="F35" s="28">
        <v>363533</v>
      </c>
      <c r="G35" s="28"/>
      <c r="H35" s="29"/>
    </row>
    <row r="36" spans="1:8" ht="14.25" customHeight="1">
      <c r="A36" s="22"/>
      <c r="B36" s="16"/>
      <c r="C36" s="9"/>
      <c r="D36" s="9"/>
      <c r="E36" s="10" t="s">
        <v>130</v>
      </c>
      <c r="F36" s="28">
        <v>140000</v>
      </c>
      <c r="G36" s="28"/>
      <c r="H36" s="29"/>
    </row>
    <row r="37" spans="1:8" ht="14.25" customHeight="1">
      <c r="A37" s="22"/>
      <c r="B37" s="16"/>
      <c r="C37" s="9"/>
      <c r="D37" s="9"/>
      <c r="E37" s="10" t="s">
        <v>43</v>
      </c>
      <c r="F37" s="28">
        <v>1380000</v>
      </c>
      <c r="G37" s="28"/>
      <c r="H37" s="29"/>
    </row>
    <row r="38" spans="1:8" ht="14.25" customHeight="1">
      <c r="A38" s="22"/>
      <c r="B38" s="16"/>
      <c r="C38" s="9"/>
      <c r="D38" s="9"/>
      <c r="E38" s="10" t="s">
        <v>32</v>
      </c>
      <c r="F38" s="33">
        <f>SUM(F25:F37)</f>
        <v>6990988</v>
      </c>
      <c r="G38" s="28"/>
      <c r="H38" s="28"/>
    </row>
    <row r="39" spans="1:8" ht="14.25" customHeight="1">
      <c r="A39" s="22"/>
      <c r="B39" s="16"/>
      <c r="C39" s="9"/>
      <c r="D39" s="10" t="s">
        <v>33</v>
      </c>
      <c r="E39" s="10"/>
      <c r="F39" s="28"/>
      <c r="G39" s="31">
        <f>F23+F38</f>
        <v>16872238</v>
      </c>
      <c r="H39" s="28"/>
    </row>
    <row r="40" spans="1:8" ht="14.25" customHeight="1">
      <c r="A40" s="22"/>
      <c r="B40" s="16"/>
      <c r="C40" s="9">
        <v>2</v>
      </c>
      <c r="D40" s="10" t="s">
        <v>3</v>
      </c>
      <c r="E40" s="10"/>
      <c r="F40" s="28"/>
      <c r="G40" s="28"/>
      <c r="H40" s="34"/>
    </row>
    <row r="41" spans="1:8" ht="14.25" customHeight="1">
      <c r="A41" s="22"/>
      <c r="B41" s="16"/>
      <c r="C41" s="9"/>
      <c r="D41" s="17" t="s">
        <v>18</v>
      </c>
      <c r="E41" s="10" t="s">
        <v>19</v>
      </c>
      <c r="F41" s="28"/>
      <c r="G41" s="28"/>
      <c r="H41" s="35"/>
    </row>
    <row r="42" spans="1:8" ht="14.25" customHeight="1">
      <c r="A42" s="22"/>
      <c r="B42" s="16"/>
      <c r="C42" s="9"/>
      <c r="D42" s="10"/>
      <c r="E42" s="10" t="s">
        <v>34</v>
      </c>
      <c r="F42" s="28">
        <v>60000</v>
      </c>
      <c r="G42" s="28"/>
      <c r="H42" s="35"/>
    </row>
    <row r="43" spans="1:8" ht="14.25" customHeight="1">
      <c r="A43" s="22"/>
      <c r="B43" s="16"/>
      <c r="C43" s="9"/>
      <c r="D43" s="10"/>
      <c r="E43" s="10" t="s">
        <v>35</v>
      </c>
      <c r="F43" s="28">
        <v>0</v>
      </c>
      <c r="G43" s="28"/>
      <c r="H43" s="35"/>
    </row>
    <row r="44" spans="1:8" ht="14.25" customHeight="1">
      <c r="A44" s="22"/>
      <c r="B44" s="16"/>
      <c r="C44" s="9"/>
      <c r="D44" s="10"/>
      <c r="E44" s="10" t="s">
        <v>20</v>
      </c>
      <c r="F44" s="33">
        <f>SUM(F42:F43)</f>
        <v>60000</v>
      </c>
      <c r="G44" s="28"/>
      <c r="H44" s="35"/>
    </row>
    <row r="45" spans="1:8" ht="14.25" customHeight="1">
      <c r="A45" s="22"/>
      <c r="B45" s="16"/>
      <c r="C45" s="9"/>
      <c r="D45" s="17" t="s">
        <v>21</v>
      </c>
      <c r="E45" s="10" t="s">
        <v>22</v>
      </c>
      <c r="F45" s="28"/>
      <c r="G45" s="28"/>
      <c r="H45" s="35"/>
    </row>
    <row r="46" spans="1:8" ht="14.25" customHeight="1">
      <c r="A46" s="22"/>
      <c r="B46" s="16"/>
      <c r="C46" s="9"/>
      <c r="D46" s="10"/>
      <c r="E46" s="10" t="s">
        <v>135</v>
      </c>
      <c r="F46" s="28">
        <v>70000</v>
      </c>
      <c r="G46" s="28"/>
      <c r="H46" s="35"/>
    </row>
    <row r="47" spans="1:8" ht="14.25" customHeight="1">
      <c r="A47" s="22"/>
      <c r="B47" s="16"/>
      <c r="C47" s="9"/>
      <c r="D47" s="10"/>
      <c r="E47" s="10" t="s">
        <v>41</v>
      </c>
      <c r="F47" s="28">
        <v>34500</v>
      </c>
      <c r="G47" s="28"/>
      <c r="H47" s="35"/>
    </row>
    <row r="48" spans="1:8" ht="14.25" customHeight="1">
      <c r="A48" s="22"/>
      <c r="B48" s="16"/>
      <c r="C48" s="9"/>
      <c r="D48" s="10"/>
      <c r="E48" s="10" t="s">
        <v>24</v>
      </c>
      <c r="F48" s="28">
        <v>2600</v>
      </c>
      <c r="G48" s="28"/>
      <c r="H48" s="35"/>
    </row>
    <row r="49" spans="1:8" ht="14.25" customHeight="1">
      <c r="A49" s="22"/>
      <c r="B49" s="16"/>
      <c r="C49" s="9"/>
      <c r="D49" s="10"/>
      <c r="E49" s="10" t="s">
        <v>25</v>
      </c>
      <c r="F49" s="28">
        <v>80259</v>
      </c>
      <c r="G49" s="28"/>
      <c r="H49" s="35"/>
    </row>
    <row r="50" spans="1:8" ht="14.25" customHeight="1">
      <c r="A50" s="22"/>
      <c r="B50" s="16"/>
      <c r="C50" s="9"/>
      <c r="D50" s="10"/>
      <c r="E50" s="10" t="s">
        <v>27</v>
      </c>
      <c r="F50" s="28">
        <v>327</v>
      </c>
      <c r="G50" s="28"/>
      <c r="H50" s="35"/>
    </row>
    <row r="51" spans="1:8" ht="14.25" customHeight="1">
      <c r="A51" s="22"/>
      <c r="B51" s="16"/>
      <c r="C51" s="9"/>
      <c r="D51" s="10"/>
      <c r="E51" s="10" t="s">
        <v>28</v>
      </c>
      <c r="F51" s="28">
        <v>25039</v>
      </c>
      <c r="G51" s="28"/>
      <c r="H51" s="35"/>
    </row>
    <row r="52" spans="1:8" ht="14.25" customHeight="1">
      <c r="A52" s="22"/>
      <c r="B52" s="16"/>
      <c r="C52" s="9"/>
      <c r="D52" s="10"/>
      <c r="E52" s="10" t="s">
        <v>29</v>
      </c>
      <c r="F52" s="28">
        <v>544000</v>
      </c>
      <c r="G52" s="28"/>
      <c r="H52" s="35"/>
    </row>
    <row r="53" spans="1:8" ht="14.25" customHeight="1">
      <c r="A53" s="22"/>
      <c r="B53" s="16"/>
      <c r="C53" s="9"/>
      <c r="D53" s="10"/>
      <c r="E53" s="10" t="s">
        <v>30</v>
      </c>
      <c r="F53" s="28">
        <v>22500</v>
      </c>
      <c r="G53" s="28"/>
      <c r="H53" s="34"/>
    </row>
    <row r="54" spans="1:8" ht="14.25" customHeight="1">
      <c r="A54" s="22"/>
      <c r="B54" s="8"/>
      <c r="C54" s="9"/>
      <c r="D54" s="9"/>
      <c r="E54" s="10" t="s">
        <v>130</v>
      </c>
      <c r="F54" s="28">
        <v>0</v>
      </c>
      <c r="G54" s="28"/>
      <c r="H54" s="28"/>
    </row>
    <row r="55" spans="1:8" ht="14.25" customHeight="1">
      <c r="A55" s="22"/>
      <c r="B55" s="8"/>
      <c r="C55" s="9"/>
      <c r="D55" s="9"/>
      <c r="E55" s="10" t="s">
        <v>32</v>
      </c>
      <c r="F55" s="33">
        <f>SUM(F46:F54)</f>
        <v>779225</v>
      </c>
      <c r="G55" s="28"/>
      <c r="H55" s="28"/>
    </row>
    <row r="56" spans="1:8" ht="14.25" customHeight="1">
      <c r="A56" s="22"/>
      <c r="B56" s="8"/>
      <c r="C56" s="9"/>
      <c r="D56" s="10" t="s">
        <v>36</v>
      </c>
      <c r="E56" s="10"/>
      <c r="F56" s="28"/>
      <c r="G56" s="31">
        <f>F44+F55</f>
        <v>839225</v>
      </c>
      <c r="H56" s="28"/>
    </row>
    <row r="57" spans="1:8" ht="14.25" customHeight="1">
      <c r="A57" s="22"/>
      <c r="B57" s="8"/>
      <c r="C57" s="10" t="s">
        <v>37</v>
      </c>
      <c r="D57" s="9"/>
      <c r="E57" s="10"/>
      <c r="F57" s="28"/>
      <c r="G57" s="28"/>
      <c r="H57" s="33">
        <f>SUM(G39:G56)</f>
        <v>17711463</v>
      </c>
    </row>
    <row r="58" spans="1:8" ht="14.25" customHeight="1">
      <c r="A58" s="22"/>
      <c r="B58" s="8"/>
      <c r="C58" s="9"/>
      <c r="D58" s="10" t="s">
        <v>38</v>
      </c>
      <c r="E58" s="10"/>
      <c r="F58" s="28"/>
      <c r="G58" s="28"/>
      <c r="H58" s="36">
        <f>H19-H57</f>
        <v>155114</v>
      </c>
    </row>
    <row r="59" spans="1:8" ht="14.25" customHeight="1">
      <c r="A59" s="22"/>
      <c r="B59" s="8"/>
      <c r="C59" s="9"/>
      <c r="D59" s="10" t="s">
        <v>39</v>
      </c>
      <c r="E59" s="10"/>
      <c r="F59" s="28"/>
      <c r="G59" s="28"/>
      <c r="H59" s="33">
        <v>2769707</v>
      </c>
    </row>
    <row r="60" spans="1:8" ht="14.25" customHeight="1" thickBot="1">
      <c r="A60" s="22"/>
      <c r="B60" s="18"/>
      <c r="C60" s="19"/>
      <c r="D60" s="20" t="s">
        <v>40</v>
      </c>
      <c r="E60" s="20"/>
      <c r="F60" s="30"/>
      <c r="G60" s="30"/>
      <c r="H60" s="37">
        <f>SUM(H58:H59)</f>
        <v>2924821</v>
      </c>
    </row>
    <row r="61" spans="1:8" ht="14.25" customHeight="1" thickTop="1">
      <c r="A61" s="22"/>
      <c r="B61" s="110">
        <v>4</v>
      </c>
      <c r="C61" s="110"/>
      <c r="D61" s="110"/>
      <c r="E61" s="110"/>
      <c r="F61" s="110"/>
      <c r="G61" s="110"/>
      <c r="H61" s="111"/>
    </row>
    <row r="62" spans="1:8" ht="13.5">
      <c r="A62" s="22"/>
      <c r="B62" s="22"/>
      <c r="C62" s="21"/>
      <c r="D62" s="21"/>
      <c r="E62" s="23"/>
      <c r="F62" s="24"/>
      <c r="G62" s="24"/>
      <c r="H62" s="24"/>
    </row>
  </sheetData>
  <sheetProtection/>
  <mergeCells count="7">
    <mergeCell ref="B61:H61"/>
    <mergeCell ref="B1:H1"/>
    <mergeCell ref="B2:H2"/>
    <mergeCell ref="B3:H3"/>
    <mergeCell ref="B5:E5"/>
    <mergeCell ref="F5:H5"/>
    <mergeCell ref="C19:E19"/>
  </mergeCells>
  <printOptions/>
  <pageMargins left="0.7086614173228347" right="0.7086614173228347" top="0.35433070866141736" bottom="0.3937007874015748" header="0.31496062992125984" footer="0.31496062992125984"/>
  <pageSetup orientation="portrait" paperSize="9" r:id="rId1"/>
  <ignoredErrors>
    <ignoredError sqref="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37">
      <selection activeCell="A44" sqref="A44"/>
    </sheetView>
  </sheetViews>
  <sheetFormatPr defaultColWidth="9.00390625" defaultRowHeight="13.5"/>
  <cols>
    <col min="1" max="1" width="5.25390625" style="22" customWidth="1"/>
    <col min="2" max="2" width="5.50390625" style="22" customWidth="1"/>
    <col min="3" max="3" width="12.00390625" style="22" customWidth="1"/>
    <col min="4" max="4" width="14.50390625" style="22" customWidth="1"/>
    <col min="5" max="5" width="15.50390625" style="22" customWidth="1"/>
    <col min="6" max="6" width="15.50390625" style="83" customWidth="1"/>
    <col min="7" max="7" width="15.50390625" style="22" customWidth="1"/>
    <col min="8" max="8" width="10.75390625" style="22" customWidth="1"/>
    <col min="9" max="16384" width="9.00390625" style="22" customWidth="1"/>
  </cols>
  <sheetData>
    <row r="1" spans="1:7" ht="19.5" customHeight="1">
      <c r="A1" s="119" t="s">
        <v>137</v>
      </c>
      <c r="B1" s="119"/>
      <c r="C1" s="119"/>
      <c r="D1" s="119"/>
      <c r="E1" s="119"/>
      <c r="F1" s="119"/>
      <c r="G1" s="119"/>
    </row>
    <row r="2" spans="1:7" ht="19.5" customHeight="1">
      <c r="A2" s="120"/>
      <c r="B2" s="120"/>
      <c r="C2" s="120"/>
      <c r="D2" s="120"/>
      <c r="E2" s="120"/>
      <c r="F2" s="120"/>
      <c r="G2" s="120"/>
    </row>
    <row r="3" spans="5:7" ht="19.5" customHeight="1">
      <c r="E3" s="121" t="s">
        <v>82</v>
      </c>
      <c r="F3" s="121"/>
      <c r="G3" s="121"/>
    </row>
    <row r="4" spans="1:7" ht="18" customHeight="1">
      <c r="A4" s="122" t="s">
        <v>83</v>
      </c>
      <c r="B4" s="123"/>
      <c r="C4" s="123"/>
      <c r="D4" s="124"/>
      <c r="E4" s="125" t="s">
        <v>1</v>
      </c>
      <c r="F4" s="125"/>
      <c r="G4" s="125"/>
    </row>
    <row r="5" spans="1:7" ht="18" customHeight="1">
      <c r="A5" s="56" t="s">
        <v>84</v>
      </c>
      <c r="B5" s="57"/>
      <c r="C5" s="57"/>
      <c r="D5" s="57"/>
      <c r="E5" s="58"/>
      <c r="F5" s="59"/>
      <c r="G5" s="60"/>
    </row>
    <row r="6" spans="1:7" ht="18" customHeight="1">
      <c r="A6" s="56" t="s">
        <v>85</v>
      </c>
      <c r="B6" s="61"/>
      <c r="C6" s="61"/>
      <c r="D6" s="61"/>
      <c r="E6" s="62"/>
      <c r="F6" s="63"/>
      <c r="G6" s="64"/>
    </row>
    <row r="7" spans="1:7" ht="18" customHeight="1">
      <c r="A7" s="65"/>
      <c r="B7" s="61" t="s">
        <v>86</v>
      </c>
      <c r="C7" s="61"/>
      <c r="D7" s="61"/>
      <c r="E7" s="62">
        <f>SUM(E8:E9)</f>
        <v>1784231</v>
      </c>
      <c r="F7" s="63"/>
      <c r="G7" s="64"/>
    </row>
    <row r="8" spans="1:7" ht="18" customHeight="1">
      <c r="A8" s="66"/>
      <c r="B8" s="67"/>
      <c r="C8" s="67" t="s">
        <v>87</v>
      </c>
      <c r="D8" s="67"/>
      <c r="E8" s="68">
        <v>1058837</v>
      </c>
      <c r="F8" s="63"/>
      <c r="G8" s="64"/>
    </row>
    <row r="9" spans="1:7" ht="18" customHeight="1">
      <c r="A9" s="66"/>
      <c r="B9" s="67"/>
      <c r="C9" s="67" t="s">
        <v>88</v>
      </c>
      <c r="D9" s="67"/>
      <c r="E9" s="68">
        <v>725394</v>
      </c>
      <c r="F9" s="63"/>
      <c r="G9" s="64"/>
    </row>
    <row r="10" spans="1:7" ht="18" customHeight="1">
      <c r="A10" s="66"/>
      <c r="B10" s="67"/>
      <c r="C10" s="67" t="s">
        <v>89</v>
      </c>
      <c r="D10" s="67"/>
      <c r="E10" s="68">
        <v>0</v>
      </c>
      <c r="F10" s="63"/>
      <c r="G10" s="64"/>
    </row>
    <row r="11" spans="1:7" ht="18" customHeight="1">
      <c r="A11" s="66"/>
      <c r="B11" s="69" t="s">
        <v>90</v>
      </c>
      <c r="C11" s="70"/>
      <c r="D11" s="70"/>
      <c r="E11" s="62">
        <v>12150</v>
      </c>
      <c r="F11" s="63"/>
      <c r="G11" s="64"/>
    </row>
    <row r="12" spans="1:7" ht="18" customHeight="1">
      <c r="A12" s="66"/>
      <c r="B12" s="69" t="s">
        <v>91</v>
      </c>
      <c r="C12" s="70"/>
      <c r="D12" s="70"/>
      <c r="E12" s="62">
        <v>0</v>
      </c>
      <c r="F12" s="63"/>
      <c r="G12" s="64"/>
    </row>
    <row r="13" spans="1:7" ht="18" customHeight="1">
      <c r="A13" s="66"/>
      <c r="B13" s="69" t="s">
        <v>92</v>
      </c>
      <c r="C13" s="70"/>
      <c r="D13" s="70"/>
      <c r="E13" s="62">
        <v>12000</v>
      </c>
      <c r="F13" s="63"/>
      <c r="G13" s="64"/>
    </row>
    <row r="14" spans="1:7" ht="18" customHeight="1">
      <c r="A14" s="66"/>
      <c r="B14" s="69"/>
      <c r="C14" s="71" t="s">
        <v>93</v>
      </c>
      <c r="D14" s="71"/>
      <c r="E14" s="62"/>
      <c r="F14" s="72">
        <f>E7+E11+E12+E13</f>
        <v>1808381</v>
      </c>
      <c r="G14" s="64"/>
    </row>
    <row r="15" spans="1:7" ht="18" customHeight="1">
      <c r="A15" s="66"/>
      <c r="B15" s="69"/>
      <c r="C15" s="71"/>
      <c r="D15" s="71"/>
      <c r="E15" s="62"/>
      <c r="F15" s="73"/>
      <c r="G15" s="64"/>
    </row>
    <row r="16" spans="1:7" ht="18" customHeight="1">
      <c r="A16" s="56" t="s">
        <v>94</v>
      </c>
      <c r="B16" s="61"/>
      <c r="C16" s="61"/>
      <c r="D16" s="61"/>
      <c r="E16" s="62"/>
      <c r="F16" s="63"/>
      <c r="G16" s="64"/>
    </row>
    <row r="17" spans="1:7" ht="18" customHeight="1">
      <c r="A17" s="74"/>
      <c r="B17" s="69" t="s">
        <v>95</v>
      </c>
      <c r="C17" s="75"/>
      <c r="D17" s="75"/>
      <c r="E17" s="62">
        <v>1116440</v>
      </c>
      <c r="F17" s="63"/>
      <c r="G17" s="76"/>
    </row>
    <row r="18" spans="1:7" ht="18" customHeight="1">
      <c r="A18" s="74"/>
      <c r="B18" s="69"/>
      <c r="C18" s="71" t="s">
        <v>96</v>
      </c>
      <c r="D18" s="71"/>
      <c r="E18" s="62"/>
      <c r="F18" s="72">
        <f>SUM(E17)</f>
        <v>1116440</v>
      </c>
      <c r="G18" s="76"/>
    </row>
    <row r="19" spans="1:7" ht="18" customHeight="1" thickBot="1">
      <c r="A19" s="66"/>
      <c r="B19" s="75"/>
      <c r="C19" s="69" t="s">
        <v>97</v>
      </c>
      <c r="D19" s="69"/>
      <c r="E19" s="62"/>
      <c r="F19" s="59"/>
      <c r="G19" s="77">
        <f>F14+F18</f>
        <v>2924821</v>
      </c>
    </row>
    <row r="20" spans="1:7" ht="18" customHeight="1" thickTop="1">
      <c r="A20" s="78"/>
      <c r="B20" s="79"/>
      <c r="C20" s="79"/>
      <c r="D20" s="79"/>
      <c r="E20" s="68"/>
      <c r="F20" s="63"/>
      <c r="G20" s="64"/>
    </row>
    <row r="21" spans="1:7" ht="18" customHeight="1">
      <c r="A21" s="56" t="s">
        <v>98</v>
      </c>
      <c r="B21" s="79"/>
      <c r="C21" s="79"/>
      <c r="D21" s="79"/>
      <c r="E21" s="68"/>
      <c r="F21" s="63"/>
      <c r="G21" s="64"/>
    </row>
    <row r="22" spans="1:7" ht="18" customHeight="1">
      <c r="A22" s="56" t="s">
        <v>99</v>
      </c>
      <c r="B22" s="80"/>
      <c r="C22" s="75"/>
      <c r="D22" s="75"/>
      <c r="E22" s="68"/>
      <c r="F22" s="63"/>
      <c r="G22" s="64"/>
    </row>
    <row r="23" spans="1:12" s="83" customFormat="1" ht="18" customHeight="1">
      <c r="A23" s="81"/>
      <c r="B23" s="69" t="s">
        <v>100</v>
      </c>
      <c r="C23" s="82"/>
      <c r="D23" s="82"/>
      <c r="E23" s="62">
        <v>0</v>
      </c>
      <c r="F23" s="63"/>
      <c r="G23" s="63"/>
      <c r="L23" s="82"/>
    </row>
    <row r="24" spans="1:7" s="83" customFormat="1" ht="18" customHeight="1">
      <c r="A24" s="81"/>
      <c r="B24" s="69" t="s">
        <v>101</v>
      </c>
      <c r="C24" s="82"/>
      <c r="D24" s="82"/>
      <c r="E24" s="62">
        <v>0</v>
      </c>
      <c r="F24" s="63"/>
      <c r="G24" s="63"/>
    </row>
    <row r="25" spans="1:9" s="83" customFormat="1" ht="18" customHeight="1">
      <c r="A25" s="81"/>
      <c r="B25" s="69" t="s">
        <v>102</v>
      </c>
      <c r="C25" s="82"/>
      <c r="D25" s="82"/>
      <c r="E25" s="62">
        <v>0</v>
      </c>
      <c r="F25" s="63"/>
      <c r="G25" s="63"/>
      <c r="I25" s="84"/>
    </row>
    <row r="26" spans="1:7" s="83" customFormat="1" ht="18" customHeight="1">
      <c r="A26" s="81"/>
      <c r="B26" s="69" t="s">
        <v>103</v>
      </c>
      <c r="C26" s="82"/>
      <c r="D26" s="82"/>
      <c r="E26" s="62">
        <v>0</v>
      </c>
      <c r="F26" s="63"/>
      <c r="G26" s="63"/>
    </row>
    <row r="27" spans="1:7" s="83" customFormat="1" ht="18" customHeight="1">
      <c r="A27" s="81"/>
      <c r="B27" s="69"/>
      <c r="C27" s="71" t="s">
        <v>104</v>
      </c>
      <c r="D27" s="71"/>
      <c r="E27" s="62"/>
      <c r="F27" s="72">
        <f>SUM(E23:E26)</f>
        <v>0</v>
      </c>
      <c r="G27" s="63"/>
    </row>
    <row r="28" spans="1:7" s="83" customFormat="1" ht="18" customHeight="1">
      <c r="A28" s="81"/>
      <c r="B28" s="69"/>
      <c r="C28" s="71"/>
      <c r="D28" s="71"/>
      <c r="E28" s="62"/>
      <c r="F28" s="73"/>
      <c r="G28" s="63"/>
    </row>
    <row r="29" spans="1:7" s="83" customFormat="1" ht="18" customHeight="1">
      <c r="A29" s="85" t="s">
        <v>105</v>
      </c>
      <c r="B29" s="86"/>
      <c r="C29" s="71"/>
      <c r="D29" s="71"/>
      <c r="E29" s="62"/>
      <c r="F29" s="63"/>
      <c r="G29" s="63"/>
    </row>
    <row r="30" spans="1:7" s="83" customFormat="1" ht="18" customHeight="1">
      <c r="A30" s="81"/>
      <c r="B30" s="69"/>
      <c r="C30" s="82"/>
      <c r="D30" s="82"/>
      <c r="E30" s="62">
        <v>0</v>
      </c>
      <c r="F30" s="63"/>
      <c r="G30" s="63"/>
    </row>
    <row r="31" spans="1:7" s="83" customFormat="1" ht="18" customHeight="1">
      <c r="A31" s="81"/>
      <c r="B31" s="69"/>
      <c r="C31" s="71" t="s">
        <v>106</v>
      </c>
      <c r="D31" s="82"/>
      <c r="E31" s="62"/>
      <c r="F31" s="72">
        <f>SUM(E30)</f>
        <v>0</v>
      </c>
      <c r="G31" s="63"/>
    </row>
    <row r="32" spans="1:7" s="83" customFormat="1" ht="18" customHeight="1">
      <c r="A32" s="81"/>
      <c r="B32" s="69"/>
      <c r="C32" s="71" t="s">
        <v>107</v>
      </c>
      <c r="D32" s="82"/>
      <c r="E32" s="62"/>
      <c r="F32" s="73"/>
      <c r="G32" s="87">
        <f>F27+F31</f>
        <v>0</v>
      </c>
    </row>
    <row r="33" spans="1:7" s="83" customFormat="1" ht="18" customHeight="1">
      <c r="A33" s="81"/>
      <c r="B33" s="69"/>
      <c r="C33" s="71"/>
      <c r="D33" s="82"/>
      <c r="E33" s="62"/>
      <c r="F33" s="88"/>
      <c r="G33" s="73"/>
    </row>
    <row r="34" spans="1:7" s="83" customFormat="1" ht="18" customHeight="1" thickBot="1">
      <c r="A34" s="85" t="s">
        <v>108</v>
      </c>
      <c r="B34" s="89"/>
      <c r="C34" s="82"/>
      <c r="D34" s="82"/>
      <c r="E34" s="68"/>
      <c r="F34" s="63"/>
      <c r="G34" s="77">
        <f>E16</f>
        <v>0</v>
      </c>
    </row>
    <row r="35" spans="1:11" s="83" customFormat="1" ht="18" customHeight="1" thickTop="1">
      <c r="A35" s="81"/>
      <c r="B35" s="69"/>
      <c r="C35" s="71" t="s">
        <v>109</v>
      </c>
      <c r="D35" s="82"/>
      <c r="E35" s="62"/>
      <c r="F35" s="31">
        <v>2769707</v>
      </c>
      <c r="G35" s="63"/>
      <c r="K35" s="82"/>
    </row>
    <row r="36" spans="1:7" s="83" customFormat="1" ht="18" customHeight="1">
      <c r="A36" s="81"/>
      <c r="B36" s="69"/>
      <c r="C36" s="71" t="s">
        <v>110</v>
      </c>
      <c r="D36" s="82"/>
      <c r="E36" s="62"/>
      <c r="F36" s="90">
        <v>155114</v>
      </c>
      <c r="G36" s="91"/>
    </row>
    <row r="37" spans="1:8" s="83" customFormat="1" ht="18" customHeight="1" thickBot="1">
      <c r="A37" s="78"/>
      <c r="B37" s="79"/>
      <c r="C37" s="71" t="s">
        <v>111</v>
      </c>
      <c r="D37" s="82"/>
      <c r="E37" s="62"/>
      <c r="F37" s="92"/>
      <c r="G37" s="77">
        <v>2924821</v>
      </c>
      <c r="H37" s="93"/>
    </row>
    <row r="38" spans="1:7" s="83" customFormat="1" ht="18" customHeight="1" thickTop="1">
      <c r="A38" s="94"/>
      <c r="B38" s="95"/>
      <c r="C38" s="96" t="s">
        <v>112</v>
      </c>
      <c r="D38" s="95"/>
      <c r="E38" s="97"/>
      <c r="F38" s="98"/>
      <c r="G38" s="72">
        <v>2924821</v>
      </c>
    </row>
    <row r="39" spans="6:7" s="83" customFormat="1" ht="19.5" customHeight="1">
      <c r="F39" s="109"/>
      <c r="G39" s="109"/>
    </row>
    <row r="40" s="83" customFormat="1" ht="19.5" customHeight="1"/>
    <row r="41" ht="19.5" customHeight="1">
      <c r="H41" s="75"/>
    </row>
    <row r="42" ht="19.5" customHeight="1">
      <c r="E42" s="21"/>
    </row>
    <row r="43" spans="1:7" ht="19.5" customHeight="1">
      <c r="A43" s="119">
        <v>6</v>
      </c>
      <c r="B43" s="119"/>
      <c r="C43" s="119"/>
      <c r="D43" s="119"/>
      <c r="E43" s="119"/>
      <c r="F43" s="119"/>
      <c r="G43" s="119"/>
    </row>
    <row r="44" spans="4:5" ht="19.5" customHeight="1">
      <c r="D44" s="99"/>
      <c r="E44" s="21"/>
    </row>
    <row r="45" ht="19.5" customHeight="1">
      <c r="E45" s="23"/>
    </row>
  </sheetData>
  <sheetProtection/>
  <mergeCells count="6">
    <mergeCell ref="A1:G1"/>
    <mergeCell ref="A2:G2"/>
    <mergeCell ref="E3:G3"/>
    <mergeCell ref="A4:D4"/>
    <mergeCell ref="E4:G4"/>
    <mergeCell ref="A43:G4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9">
      <selection activeCell="F5" sqref="F5"/>
    </sheetView>
  </sheetViews>
  <sheetFormatPr defaultColWidth="9.00390625" defaultRowHeight="13.5"/>
  <cols>
    <col min="1" max="1" width="0.875" style="1" customWidth="1"/>
    <col min="2" max="2" width="19.00390625" style="1" customWidth="1"/>
    <col min="3" max="3" width="12.00390625" style="1" customWidth="1"/>
    <col min="4" max="5" width="10.125" style="1" customWidth="1"/>
    <col min="6" max="6" width="12.625" style="1" customWidth="1"/>
    <col min="7" max="7" width="11.50390625" style="1" customWidth="1"/>
    <col min="8" max="8" width="12.125" style="1" customWidth="1"/>
    <col min="9" max="16384" width="9.00390625" style="1" customWidth="1"/>
  </cols>
  <sheetData>
    <row r="1" ht="20.25" customHeight="1">
      <c r="E1" s="38" t="s">
        <v>45</v>
      </c>
    </row>
    <row r="2" spans="2:8" ht="20.25" customHeight="1">
      <c r="B2" s="126" t="s">
        <v>46</v>
      </c>
      <c r="C2" s="126"/>
      <c r="D2" s="126"/>
      <c r="E2" s="126"/>
      <c r="F2" s="126"/>
      <c r="G2" s="126"/>
      <c r="H2" s="126"/>
    </row>
    <row r="3" spans="2:8" ht="20.25" customHeight="1">
      <c r="B3" s="39" t="s">
        <v>47</v>
      </c>
      <c r="C3" s="40"/>
      <c r="D3" s="40"/>
      <c r="E3" s="40"/>
      <c r="F3" s="40"/>
      <c r="G3" s="40"/>
      <c r="H3" s="40"/>
    </row>
    <row r="4" ht="24.75" customHeight="1">
      <c r="B4" s="1" t="s">
        <v>48</v>
      </c>
    </row>
    <row r="5" spans="2:8" ht="24.75" customHeight="1">
      <c r="B5" s="41" t="s">
        <v>49</v>
      </c>
      <c r="C5" s="42" t="s">
        <v>128</v>
      </c>
      <c r="D5" s="42" t="s">
        <v>129</v>
      </c>
      <c r="E5" s="42" t="s">
        <v>50</v>
      </c>
      <c r="F5" s="43" t="s">
        <v>51</v>
      </c>
      <c r="G5" s="42" t="s">
        <v>52</v>
      </c>
      <c r="H5" s="42" t="s">
        <v>53</v>
      </c>
    </row>
    <row r="6" spans="2:8" ht="24.75" customHeight="1">
      <c r="B6" s="44" t="s">
        <v>54</v>
      </c>
      <c r="C6" s="45"/>
      <c r="D6" s="45"/>
      <c r="E6" s="45"/>
      <c r="F6" s="46"/>
      <c r="G6" s="45"/>
      <c r="H6" s="46"/>
    </row>
    <row r="7" spans="2:8" ht="24.75" customHeight="1">
      <c r="B7" s="47" t="s">
        <v>55</v>
      </c>
      <c r="C7" s="48">
        <v>0</v>
      </c>
      <c r="D7" s="48">
        <v>0</v>
      </c>
      <c r="E7" s="48">
        <v>0</v>
      </c>
      <c r="F7" s="49">
        <f aca="true" t="shared" si="0" ref="F7:F12">SUM(C7:E7)</f>
        <v>0</v>
      </c>
      <c r="G7" s="48">
        <v>132000</v>
      </c>
      <c r="H7" s="49">
        <f>SUM(F7:G7)</f>
        <v>132000</v>
      </c>
    </row>
    <row r="8" spans="2:8" ht="24.75" customHeight="1">
      <c r="B8" s="47" t="s">
        <v>56</v>
      </c>
      <c r="C8" s="48">
        <v>0</v>
      </c>
      <c r="D8" s="48">
        <v>0</v>
      </c>
      <c r="E8" s="48">
        <v>0</v>
      </c>
      <c r="F8" s="49">
        <f t="shared" si="0"/>
        <v>0</v>
      </c>
      <c r="G8" s="48">
        <v>48000</v>
      </c>
      <c r="H8" s="49">
        <f aca="true" t="shared" si="1" ref="H8:H13">SUM(F8:G8)</f>
        <v>48000</v>
      </c>
    </row>
    <row r="9" spans="2:8" ht="24.75" customHeight="1">
      <c r="B9" s="47" t="s">
        <v>57</v>
      </c>
      <c r="C9" s="48">
        <v>0</v>
      </c>
      <c r="D9" s="48">
        <v>0</v>
      </c>
      <c r="E9" s="48">
        <v>0</v>
      </c>
      <c r="F9" s="49">
        <f t="shared" si="0"/>
        <v>0</v>
      </c>
      <c r="G9" s="48">
        <v>815442</v>
      </c>
      <c r="H9" s="49">
        <f t="shared" si="1"/>
        <v>815442</v>
      </c>
    </row>
    <row r="10" spans="2:8" ht="24.75" customHeight="1">
      <c r="B10" s="47" t="s">
        <v>58</v>
      </c>
      <c r="C10" s="48">
        <v>0</v>
      </c>
      <c r="D10" s="48">
        <v>0</v>
      </c>
      <c r="E10" s="48">
        <v>0</v>
      </c>
      <c r="F10" s="49">
        <f t="shared" si="0"/>
        <v>0</v>
      </c>
      <c r="G10" s="48">
        <v>0</v>
      </c>
      <c r="H10" s="49">
        <f t="shared" si="1"/>
        <v>0</v>
      </c>
    </row>
    <row r="11" spans="2:8" ht="24.75" customHeight="1">
      <c r="B11" s="47" t="s">
        <v>59</v>
      </c>
      <c r="C11" s="48">
        <v>9856000</v>
      </c>
      <c r="D11" s="48">
        <v>6948000</v>
      </c>
      <c r="E11" s="48">
        <v>67100</v>
      </c>
      <c r="F11" s="49">
        <f t="shared" si="0"/>
        <v>16871100</v>
      </c>
      <c r="G11" s="48">
        <v>0</v>
      </c>
      <c r="H11" s="49">
        <f t="shared" si="1"/>
        <v>16871100</v>
      </c>
    </row>
    <row r="12" spans="2:8" ht="24.75" customHeight="1">
      <c r="B12" s="47" t="s">
        <v>60</v>
      </c>
      <c r="C12" s="48">
        <v>0</v>
      </c>
      <c r="D12" s="48"/>
      <c r="E12" s="48">
        <v>0</v>
      </c>
      <c r="F12" s="49">
        <f t="shared" si="0"/>
        <v>0</v>
      </c>
      <c r="G12" s="48">
        <v>35</v>
      </c>
      <c r="H12" s="49">
        <f t="shared" si="1"/>
        <v>35</v>
      </c>
    </row>
    <row r="13" spans="2:8" ht="24.75" customHeight="1">
      <c r="B13" s="50" t="s">
        <v>61</v>
      </c>
      <c r="C13" s="51">
        <f>SUM(C7:C12)</f>
        <v>9856000</v>
      </c>
      <c r="D13" s="51">
        <f>SUM(D7:D12)</f>
        <v>6948000</v>
      </c>
      <c r="E13" s="51">
        <f>SUM(E7:E12)</f>
        <v>67100</v>
      </c>
      <c r="F13" s="52">
        <f>SUM(F7:F12)</f>
        <v>16871100</v>
      </c>
      <c r="G13" s="51">
        <f>SUM(G7:G12)</f>
        <v>995477</v>
      </c>
      <c r="H13" s="52">
        <f t="shared" si="1"/>
        <v>17866577</v>
      </c>
    </row>
    <row r="14" spans="2:8" ht="24.75" customHeight="1">
      <c r="B14" s="44" t="s">
        <v>62</v>
      </c>
      <c r="C14" s="48"/>
      <c r="D14" s="48"/>
      <c r="E14" s="48"/>
      <c r="F14" s="49"/>
      <c r="G14" s="48"/>
      <c r="H14" s="49"/>
    </row>
    <row r="15" spans="2:8" ht="24.75" customHeight="1">
      <c r="B15" s="47" t="s">
        <v>63</v>
      </c>
      <c r="C15" s="48"/>
      <c r="D15" s="48"/>
      <c r="E15" s="48"/>
      <c r="F15" s="49"/>
      <c r="G15" s="48"/>
      <c r="H15" s="49"/>
    </row>
    <row r="16" spans="2:8" ht="24.75" customHeight="1">
      <c r="B16" s="47" t="s">
        <v>64</v>
      </c>
      <c r="C16" s="48">
        <v>4907630</v>
      </c>
      <c r="D16" s="48">
        <v>4973620</v>
      </c>
      <c r="E16" s="48">
        <v>0</v>
      </c>
      <c r="F16" s="49">
        <f>SUM(C16:E16)</f>
        <v>9881250</v>
      </c>
      <c r="G16" s="48">
        <v>60000</v>
      </c>
      <c r="H16" s="49">
        <f>SUM(F16:G16)</f>
        <v>9941250</v>
      </c>
    </row>
    <row r="17" spans="2:8" ht="24.75" customHeight="1">
      <c r="B17" s="47" t="s">
        <v>65</v>
      </c>
      <c r="C17" s="48">
        <v>0</v>
      </c>
      <c r="D17" s="48">
        <v>0</v>
      </c>
      <c r="E17" s="48">
        <v>0</v>
      </c>
      <c r="F17" s="49">
        <f>SUM(C17:E17)</f>
        <v>0</v>
      </c>
      <c r="G17" s="48">
        <v>0</v>
      </c>
      <c r="H17" s="49">
        <f>SUM(F17:G17)</f>
        <v>0</v>
      </c>
    </row>
    <row r="18" spans="2:8" ht="24.75" customHeight="1">
      <c r="B18" s="53" t="s">
        <v>66</v>
      </c>
      <c r="C18" s="54">
        <f>SUM(C16:C17)</f>
        <v>4907630</v>
      </c>
      <c r="D18" s="54">
        <f>SUM(D16:D17)</f>
        <v>4973620</v>
      </c>
      <c r="E18" s="54">
        <f>SUM(E16:E17)</f>
        <v>0</v>
      </c>
      <c r="F18" s="54">
        <f>SUM(C18:E18)</f>
        <v>9881250</v>
      </c>
      <c r="G18" s="54">
        <f>SUM(G16:G17)</f>
        <v>60000</v>
      </c>
      <c r="H18" s="54">
        <f>SUM(F18:G18)</f>
        <v>9941250</v>
      </c>
    </row>
    <row r="19" spans="2:8" ht="24.75" customHeight="1">
      <c r="B19" s="47" t="s">
        <v>67</v>
      </c>
      <c r="C19" s="48"/>
      <c r="D19" s="48"/>
      <c r="E19" s="48"/>
      <c r="F19" s="49"/>
      <c r="G19" s="48"/>
      <c r="H19" s="49"/>
    </row>
    <row r="20" spans="2:8" ht="24.75" customHeight="1">
      <c r="B20" s="47" t="s">
        <v>68</v>
      </c>
      <c r="C20" s="48">
        <v>155084</v>
      </c>
      <c r="D20" s="48">
        <v>180084</v>
      </c>
      <c r="E20" s="48">
        <v>10000</v>
      </c>
      <c r="F20" s="49">
        <f>SUM(C20:E20)</f>
        <v>345168</v>
      </c>
      <c r="G20" s="48">
        <v>0</v>
      </c>
      <c r="H20" s="49">
        <f>SUM(F20:G20)</f>
        <v>345168</v>
      </c>
    </row>
    <row r="21" spans="2:8" ht="24.75" customHeight="1">
      <c r="B21" s="47" t="s">
        <v>69</v>
      </c>
      <c r="C21" s="48">
        <v>10475</v>
      </c>
      <c r="D21" s="48">
        <v>4378</v>
      </c>
      <c r="E21" s="48">
        <v>0</v>
      </c>
      <c r="F21" s="49">
        <f>SUM(C21:E21)</f>
        <v>14853</v>
      </c>
      <c r="G21" s="48">
        <v>0</v>
      </c>
      <c r="H21" s="49">
        <f aca="true" t="shared" si="2" ref="H21:H33">SUM(F21:G21)</f>
        <v>14853</v>
      </c>
    </row>
    <row r="22" spans="2:8" ht="24.75" customHeight="1">
      <c r="B22" s="47" t="s">
        <v>70</v>
      </c>
      <c r="C22" s="48">
        <v>8000</v>
      </c>
      <c r="D22" s="48">
        <v>8000</v>
      </c>
      <c r="E22" s="48">
        <v>0</v>
      </c>
      <c r="F22" s="49">
        <f>SUM(C22:E22)</f>
        <v>16000</v>
      </c>
      <c r="G22" s="48">
        <v>34500</v>
      </c>
      <c r="H22" s="49">
        <f t="shared" si="2"/>
        <v>50500</v>
      </c>
    </row>
    <row r="23" spans="2:8" ht="24.75" customHeight="1">
      <c r="B23" s="47" t="s">
        <v>71</v>
      </c>
      <c r="C23" s="48">
        <v>439260</v>
      </c>
      <c r="D23" s="48">
        <v>222540</v>
      </c>
      <c r="E23" s="48">
        <v>42765</v>
      </c>
      <c r="F23" s="49">
        <v>704565</v>
      </c>
      <c r="G23" s="48">
        <v>2600</v>
      </c>
      <c r="H23" s="49">
        <f t="shared" si="2"/>
        <v>707165</v>
      </c>
    </row>
    <row r="24" spans="2:8" ht="24.75" customHeight="1">
      <c r="B24" s="47" t="s">
        <v>72</v>
      </c>
      <c r="C24" s="48">
        <v>83993</v>
      </c>
      <c r="D24" s="48">
        <v>132688</v>
      </c>
      <c r="E24" s="48">
        <v>0</v>
      </c>
      <c r="F24" s="49">
        <v>216681</v>
      </c>
      <c r="G24" s="48">
        <v>80259</v>
      </c>
      <c r="H24" s="49">
        <f t="shared" si="2"/>
        <v>296940</v>
      </c>
    </row>
    <row r="25" spans="2:8" ht="24.75" customHeight="1">
      <c r="B25" s="47" t="s">
        <v>73</v>
      </c>
      <c r="C25" s="48">
        <v>261546</v>
      </c>
      <c r="D25" s="48">
        <v>368310</v>
      </c>
      <c r="E25" s="48">
        <v>14335</v>
      </c>
      <c r="F25" s="49">
        <f aca="true" t="shared" si="3" ref="F25:F32">SUM(C25:E25)</f>
        <v>644191</v>
      </c>
      <c r="G25" s="48">
        <v>327</v>
      </c>
      <c r="H25" s="49">
        <f t="shared" si="2"/>
        <v>644518</v>
      </c>
    </row>
    <row r="26" spans="2:8" ht="24.75" customHeight="1">
      <c r="B26" s="47" t="s">
        <v>74</v>
      </c>
      <c r="C26" s="48">
        <v>223537</v>
      </c>
      <c r="D26" s="48">
        <v>0</v>
      </c>
      <c r="E26" s="48">
        <v>0</v>
      </c>
      <c r="F26" s="49">
        <f t="shared" si="3"/>
        <v>223537</v>
      </c>
      <c r="G26" s="48">
        <v>25039</v>
      </c>
      <c r="H26" s="49">
        <f t="shared" si="2"/>
        <v>248576</v>
      </c>
    </row>
    <row r="27" spans="2:8" ht="24.75" customHeight="1">
      <c r="B27" s="47" t="s">
        <v>75</v>
      </c>
      <c r="C27" s="48">
        <v>2865708</v>
      </c>
      <c r="D27" s="48">
        <v>0</v>
      </c>
      <c r="E27" s="48">
        <v>0</v>
      </c>
      <c r="F27" s="49">
        <f t="shared" si="3"/>
        <v>2865708</v>
      </c>
      <c r="G27" s="48">
        <v>544000</v>
      </c>
      <c r="H27" s="49">
        <f t="shared" si="2"/>
        <v>3409708</v>
      </c>
    </row>
    <row r="28" spans="2:8" ht="24.75" customHeight="1">
      <c r="B28" s="47" t="s">
        <v>76</v>
      </c>
      <c r="C28" s="48">
        <v>34286</v>
      </c>
      <c r="D28" s="48">
        <v>22466</v>
      </c>
      <c r="E28" s="48">
        <v>0</v>
      </c>
      <c r="F28" s="49">
        <f t="shared" si="3"/>
        <v>56752</v>
      </c>
      <c r="G28" s="48">
        <v>22500</v>
      </c>
      <c r="H28" s="49">
        <f t="shared" si="2"/>
        <v>79252</v>
      </c>
    </row>
    <row r="29" spans="2:8" ht="24.75" customHeight="1">
      <c r="B29" s="47" t="s">
        <v>77</v>
      </c>
      <c r="C29" s="48">
        <v>10000</v>
      </c>
      <c r="D29" s="48">
        <v>10000</v>
      </c>
      <c r="E29" s="48">
        <v>0</v>
      </c>
      <c r="F29" s="49">
        <f t="shared" si="3"/>
        <v>20000</v>
      </c>
      <c r="G29" s="48">
        <v>70000</v>
      </c>
      <c r="H29" s="49">
        <f t="shared" si="2"/>
        <v>90000</v>
      </c>
    </row>
    <row r="30" spans="2:8" ht="24.75" customHeight="1">
      <c r="B30" s="47" t="s">
        <v>78</v>
      </c>
      <c r="C30" s="48">
        <v>856957</v>
      </c>
      <c r="D30" s="48">
        <v>1026576</v>
      </c>
      <c r="E30" s="48">
        <v>0</v>
      </c>
      <c r="F30" s="49">
        <f t="shared" si="3"/>
        <v>1883533</v>
      </c>
      <c r="G30" s="48">
        <v>0</v>
      </c>
      <c r="H30" s="49">
        <f t="shared" si="2"/>
        <v>1883533</v>
      </c>
    </row>
    <row r="31" spans="2:8" ht="24.75" customHeight="1">
      <c r="B31" s="53" t="s">
        <v>79</v>
      </c>
      <c r="C31" s="54">
        <f>SUM(C20:C30)</f>
        <v>4948846</v>
      </c>
      <c r="D31" s="54">
        <f>SUM(D20:D30)</f>
        <v>1975042</v>
      </c>
      <c r="E31" s="54">
        <f>SUM(E20:E30)</f>
        <v>67100</v>
      </c>
      <c r="F31" s="54">
        <f t="shared" si="3"/>
        <v>6990988</v>
      </c>
      <c r="G31" s="54">
        <f>SUM(G20:G30)</f>
        <v>779225</v>
      </c>
      <c r="H31" s="54">
        <f t="shared" si="2"/>
        <v>7770213</v>
      </c>
    </row>
    <row r="32" spans="2:8" ht="24.75" customHeight="1">
      <c r="B32" s="50" t="s">
        <v>80</v>
      </c>
      <c r="C32" s="51">
        <f>C18+C31</f>
        <v>9856476</v>
      </c>
      <c r="D32" s="51">
        <f>D18+D31</f>
        <v>6948662</v>
      </c>
      <c r="E32" s="51">
        <f>E18+E31</f>
        <v>67100</v>
      </c>
      <c r="F32" s="52">
        <f t="shared" si="3"/>
        <v>16872238</v>
      </c>
      <c r="G32" s="51">
        <f>G18+G31</f>
        <v>839225</v>
      </c>
      <c r="H32" s="54">
        <f t="shared" si="2"/>
        <v>17711463</v>
      </c>
    </row>
    <row r="33" spans="2:10" ht="24.75" customHeight="1">
      <c r="B33" s="47" t="s">
        <v>81</v>
      </c>
      <c r="C33" s="55">
        <f>C13-C32</f>
        <v>-476</v>
      </c>
      <c r="D33" s="55">
        <f>D13-D32</f>
        <v>-662</v>
      </c>
      <c r="E33" s="55">
        <f>E13-E32</f>
        <v>0</v>
      </c>
      <c r="F33" s="55">
        <f>F13-F32</f>
        <v>-1138</v>
      </c>
      <c r="G33" s="55">
        <f>G13-G32</f>
        <v>156252</v>
      </c>
      <c r="H33" s="54">
        <f t="shared" si="2"/>
        <v>155114</v>
      </c>
      <c r="I33" s="107" t="s">
        <v>120</v>
      </c>
      <c r="J33" s="107" t="s">
        <v>121</v>
      </c>
    </row>
    <row r="34" spans="2:8" ht="20.25" customHeight="1">
      <c r="B34" s="127">
        <v>5</v>
      </c>
      <c r="C34" s="127"/>
      <c r="D34" s="127"/>
      <c r="E34" s="127"/>
      <c r="F34" s="127"/>
      <c r="G34" s="127"/>
      <c r="H34" s="127"/>
    </row>
    <row r="35" spans="3:8" ht="20.25" customHeight="1">
      <c r="C35" s="2"/>
      <c r="D35" s="2"/>
      <c r="E35" s="2"/>
      <c r="F35" s="2"/>
      <c r="G35" s="2"/>
      <c r="H35" s="2"/>
    </row>
    <row r="36" spans="3:8" ht="20.25" customHeight="1">
      <c r="C36" s="2"/>
      <c r="D36" s="2"/>
      <c r="E36" s="2"/>
      <c r="F36" s="2"/>
      <c r="G36" s="2"/>
      <c r="H36" s="2"/>
    </row>
    <row r="37" spans="3:8" ht="20.25" customHeight="1">
      <c r="C37" s="2"/>
      <c r="D37" s="2"/>
      <c r="E37" s="2"/>
      <c r="F37" s="2"/>
      <c r="G37" s="2"/>
      <c r="H37" s="2"/>
    </row>
    <row r="38" spans="3:8" ht="20.25" customHeight="1">
      <c r="C38" s="2"/>
      <c r="D38" s="2"/>
      <c r="E38" s="2"/>
      <c r="F38" s="2"/>
      <c r="G38" s="2"/>
      <c r="H38" s="2"/>
    </row>
  </sheetData>
  <sheetProtection/>
  <mergeCells count="2">
    <mergeCell ref="B2:H2"/>
    <mergeCell ref="B34:H34"/>
  </mergeCells>
  <printOptions/>
  <pageMargins left="0.31496062992125984" right="0" top="0.7480314960629921" bottom="0.35433070866141736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49" sqref="A49"/>
    </sheetView>
  </sheetViews>
  <sheetFormatPr defaultColWidth="9.00390625" defaultRowHeight="13.5"/>
  <cols>
    <col min="1" max="1" width="5.25390625" style="22" customWidth="1"/>
    <col min="2" max="2" width="5.50390625" style="22" customWidth="1"/>
    <col min="3" max="3" width="12.50390625" style="22" customWidth="1"/>
    <col min="4" max="4" width="17.875" style="22" customWidth="1"/>
    <col min="5" max="5" width="16.625" style="22" customWidth="1"/>
    <col min="6" max="6" width="15.50390625" style="83" customWidth="1"/>
    <col min="7" max="7" width="15.50390625" style="22" customWidth="1"/>
    <col min="8" max="16384" width="9.00390625" style="22" customWidth="1"/>
  </cols>
  <sheetData>
    <row r="1" spans="1:7" ht="19.5" customHeight="1">
      <c r="A1" s="119" t="s">
        <v>136</v>
      </c>
      <c r="B1" s="119"/>
      <c r="C1" s="119"/>
      <c r="D1" s="119"/>
      <c r="E1" s="119"/>
      <c r="F1" s="119"/>
      <c r="G1" s="119"/>
    </row>
    <row r="2" spans="1:7" ht="19.5" customHeight="1">
      <c r="A2" s="120">
        <v>44286</v>
      </c>
      <c r="B2" s="120"/>
      <c r="C2" s="120"/>
      <c r="D2" s="120"/>
      <c r="E2" s="120"/>
      <c r="F2" s="120"/>
      <c r="G2" s="120"/>
    </row>
    <row r="3" spans="5:7" ht="19.5" customHeight="1">
      <c r="E3" s="121" t="s">
        <v>82</v>
      </c>
      <c r="F3" s="121"/>
      <c r="G3" s="121"/>
    </row>
    <row r="4" spans="1:7" ht="18" customHeight="1">
      <c r="A4" s="122" t="s">
        <v>83</v>
      </c>
      <c r="B4" s="123"/>
      <c r="C4" s="123"/>
      <c r="D4" s="124"/>
      <c r="E4" s="122" t="s">
        <v>1</v>
      </c>
      <c r="F4" s="123"/>
      <c r="G4" s="124"/>
    </row>
    <row r="5" spans="1:7" ht="18" customHeight="1">
      <c r="A5" s="56" t="s">
        <v>84</v>
      </c>
      <c r="B5" s="57"/>
      <c r="C5" s="57"/>
      <c r="D5" s="57"/>
      <c r="E5" s="58"/>
      <c r="F5" s="59"/>
      <c r="G5" s="60"/>
    </row>
    <row r="6" spans="1:7" ht="18" customHeight="1">
      <c r="A6" s="56" t="s">
        <v>85</v>
      </c>
      <c r="B6" s="61"/>
      <c r="C6" s="61"/>
      <c r="D6" s="61"/>
      <c r="E6" s="62"/>
      <c r="F6" s="63"/>
      <c r="G6" s="64"/>
    </row>
    <row r="7" spans="1:7" ht="18" customHeight="1">
      <c r="A7" s="65"/>
      <c r="B7" s="61" t="s">
        <v>86</v>
      </c>
      <c r="C7" s="61"/>
      <c r="D7" s="61"/>
      <c r="E7" s="62">
        <f>E8+E9</f>
        <v>1784231</v>
      </c>
      <c r="F7" s="63"/>
      <c r="G7" s="64"/>
    </row>
    <row r="8" spans="1:7" ht="18" customHeight="1">
      <c r="A8" s="66"/>
      <c r="B8" s="67"/>
      <c r="C8" s="67" t="s">
        <v>87</v>
      </c>
      <c r="D8" s="67" t="s">
        <v>113</v>
      </c>
      <c r="E8" s="68">
        <v>1058837</v>
      </c>
      <c r="F8" s="63"/>
      <c r="G8" s="64"/>
    </row>
    <row r="9" spans="1:7" ht="18" customHeight="1">
      <c r="A9" s="66"/>
      <c r="B9" s="67"/>
      <c r="C9" s="67" t="s">
        <v>88</v>
      </c>
      <c r="D9" s="100" t="s">
        <v>114</v>
      </c>
      <c r="E9" s="68">
        <v>725394</v>
      </c>
      <c r="F9" s="63"/>
      <c r="G9" s="64"/>
    </row>
    <row r="10" spans="1:7" ht="18" customHeight="1">
      <c r="A10" s="66"/>
      <c r="B10" s="67"/>
      <c r="C10" s="67"/>
      <c r="D10" s="100" t="s">
        <v>131</v>
      </c>
      <c r="E10" s="68">
        <v>0</v>
      </c>
      <c r="F10" s="63"/>
      <c r="G10" s="64"/>
    </row>
    <row r="11" spans="1:7" ht="18" customHeight="1">
      <c r="A11" s="66"/>
      <c r="B11" s="67"/>
      <c r="C11" s="67" t="s">
        <v>89</v>
      </c>
      <c r="D11" s="67"/>
      <c r="E11" s="68">
        <v>0</v>
      </c>
      <c r="F11" s="63"/>
      <c r="G11" s="64"/>
    </row>
    <row r="12" spans="1:7" ht="18" customHeight="1">
      <c r="A12" s="66"/>
      <c r="B12" s="69" t="s">
        <v>90</v>
      </c>
      <c r="C12" s="70"/>
      <c r="D12" s="75" t="s">
        <v>124</v>
      </c>
      <c r="E12" s="62">
        <v>12150</v>
      </c>
      <c r="F12" s="63"/>
      <c r="G12" s="64"/>
    </row>
    <row r="13" spans="1:7" ht="18" customHeight="1">
      <c r="A13" s="66"/>
      <c r="B13" s="69" t="s">
        <v>91</v>
      </c>
      <c r="C13" s="70"/>
      <c r="D13" s="70"/>
      <c r="E13" s="62">
        <v>0</v>
      </c>
      <c r="F13" s="63"/>
      <c r="G13" s="64"/>
    </row>
    <row r="14" spans="1:7" ht="18" customHeight="1">
      <c r="A14" s="66"/>
      <c r="B14" s="69" t="s">
        <v>92</v>
      </c>
      <c r="C14" s="70"/>
      <c r="D14" s="75" t="s">
        <v>127</v>
      </c>
      <c r="E14" s="62">
        <v>12000</v>
      </c>
      <c r="F14" s="63"/>
      <c r="G14" s="64"/>
    </row>
    <row r="15" spans="1:7" ht="18" customHeight="1">
      <c r="A15" s="66"/>
      <c r="B15" s="69"/>
      <c r="C15" s="71" t="s">
        <v>93</v>
      </c>
      <c r="D15" s="71"/>
      <c r="E15" s="62"/>
      <c r="F15" s="72">
        <v>1808381</v>
      </c>
      <c r="G15" s="64"/>
    </row>
    <row r="16" spans="1:7" ht="7.5" customHeight="1">
      <c r="A16" s="66"/>
      <c r="B16" s="69"/>
      <c r="C16" s="71"/>
      <c r="D16" s="71"/>
      <c r="E16" s="62"/>
      <c r="F16" s="88"/>
      <c r="G16" s="64"/>
    </row>
    <row r="17" spans="1:7" ht="18" customHeight="1">
      <c r="A17" s="56" t="s">
        <v>94</v>
      </c>
      <c r="B17" s="61"/>
      <c r="C17" s="61"/>
      <c r="D17" s="61"/>
      <c r="E17" s="62"/>
      <c r="F17" s="63"/>
      <c r="G17" s="64"/>
    </row>
    <row r="18" spans="1:7" ht="18" customHeight="1">
      <c r="A18" s="74"/>
      <c r="B18" s="69" t="s">
        <v>115</v>
      </c>
      <c r="C18" s="75"/>
      <c r="D18" s="75"/>
      <c r="E18" s="62">
        <v>76440</v>
      </c>
      <c r="F18" s="63"/>
      <c r="G18" s="76"/>
    </row>
    <row r="19" spans="1:7" ht="18" customHeight="1">
      <c r="A19" s="74"/>
      <c r="B19" s="129" t="s">
        <v>116</v>
      </c>
      <c r="C19" s="129"/>
      <c r="D19" s="82" t="s">
        <v>117</v>
      </c>
      <c r="E19" s="62">
        <v>1040000</v>
      </c>
      <c r="F19" s="63"/>
      <c r="G19" s="76"/>
    </row>
    <row r="20" spans="1:7" ht="18" customHeight="1">
      <c r="A20" s="74"/>
      <c r="B20" s="69"/>
      <c r="C20" s="71" t="s">
        <v>96</v>
      </c>
      <c r="D20" s="71"/>
      <c r="E20" s="62"/>
      <c r="F20" s="72">
        <f>SUM(E18:E19)</f>
        <v>1116440</v>
      </c>
      <c r="G20" s="76"/>
    </row>
    <row r="21" spans="1:7" ht="18" customHeight="1" thickBot="1">
      <c r="A21" s="66"/>
      <c r="B21" s="75"/>
      <c r="C21" s="69" t="s">
        <v>97</v>
      </c>
      <c r="D21" s="69"/>
      <c r="E21" s="62"/>
      <c r="F21" s="59"/>
      <c r="G21" s="77">
        <f>F15+F20</f>
        <v>2924821</v>
      </c>
    </row>
    <row r="22" spans="1:7" ht="7.5" customHeight="1" thickTop="1">
      <c r="A22" s="78"/>
      <c r="B22" s="79"/>
      <c r="C22" s="79"/>
      <c r="D22" s="79"/>
      <c r="E22" s="68"/>
      <c r="F22" s="63"/>
      <c r="G22" s="64"/>
    </row>
    <row r="23" spans="1:7" ht="18" customHeight="1">
      <c r="A23" s="56" t="s">
        <v>98</v>
      </c>
      <c r="B23" s="79"/>
      <c r="C23" s="79"/>
      <c r="D23" s="79"/>
      <c r="E23" s="68"/>
      <c r="F23" s="63"/>
      <c r="G23" s="64"/>
    </row>
    <row r="24" spans="1:7" ht="18" customHeight="1">
      <c r="A24" s="56" t="s">
        <v>99</v>
      </c>
      <c r="B24" s="80"/>
      <c r="C24" s="75"/>
      <c r="D24" s="75"/>
      <c r="E24" s="68"/>
      <c r="F24" s="63"/>
      <c r="G24" s="64"/>
    </row>
    <row r="25" spans="1:7" s="83" customFormat="1" ht="18" customHeight="1">
      <c r="A25" s="81"/>
      <c r="B25" s="69" t="s">
        <v>100</v>
      </c>
      <c r="C25" s="82"/>
      <c r="D25" s="15"/>
      <c r="E25" s="62">
        <v>0</v>
      </c>
      <c r="F25" s="63"/>
      <c r="G25" s="63"/>
    </row>
    <row r="26" spans="1:7" s="83" customFormat="1" ht="18" customHeight="1">
      <c r="A26" s="81"/>
      <c r="B26" s="69" t="s">
        <v>101</v>
      </c>
      <c r="C26" s="82"/>
      <c r="D26" s="82"/>
      <c r="E26" s="62">
        <v>0</v>
      </c>
      <c r="F26" s="63"/>
      <c r="G26" s="63"/>
    </row>
    <row r="27" spans="1:9" s="83" customFormat="1" ht="18" customHeight="1">
      <c r="A27" s="81"/>
      <c r="B27" s="69" t="s">
        <v>102</v>
      </c>
      <c r="C27" s="82"/>
      <c r="D27" s="82"/>
      <c r="E27" s="62">
        <v>0</v>
      </c>
      <c r="F27" s="63"/>
      <c r="G27" s="63"/>
      <c r="I27" s="84"/>
    </row>
    <row r="28" spans="1:7" s="83" customFormat="1" ht="18" customHeight="1">
      <c r="A28" s="81"/>
      <c r="B28" s="69" t="s">
        <v>103</v>
      </c>
      <c r="C28" s="82"/>
      <c r="D28" s="15"/>
      <c r="E28" s="62">
        <v>0</v>
      </c>
      <c r="F28" s="63"/>
      <c r="G28" s="63"/>
    </row>
    <row r="29" spans="1:7" s="83" customFormat="1" ht="18" customHeight="1">
      <c r="A29" s="81"/>
      <c r="B29" s="69"/>
      <c r="C29" s="71" t="s">
        <v>104</v>
      </c>
      <c r="D29" s="71"/>
      <c r="E29" s="62"/>
      <c r="F29" s="72">
        <f>SUM(E25:E28)</f>
        <v>0</v>
      </c>
      <c r="G29" s="63"/>
    </row>
    <row r="30" spans="1:7" s="83" customFormat="1" ht="8.25" customHeight="1">
      <c r="A30" s="81"/>
      <c r="B30" s="69"/>
      <c r="C30" s="71"/>
      <c r="D30" s="71"/>
      <c r="E30" s="62"/>
      <c r="F30" s="88"/>
      <c r="G30" s="63"/>
    </row>
    <row r="31" spans="1:7" s="83" customFormat="1" ht="18" customHeight="1">
      <c r="A31" s="85" t="s">
        <v>105</v>
      </c>
      <c r="B31" s="86"/>
      <c r="C31" s="71"/>
      <c r="D31" s="71"/>
      <c r="E31" s="62"/>
      <c r="F31" s="101">
        <v>0</v>
      </c>
      <c r="G31" s="63"/>
    </row>
    <row r="32" spans="1:7" s="83" customFormat="1" ht="18" customHeight="1">
      <c r="A32" s="81"/>
      <c r="B32" s="69"/>
      <c r="C32" s="71" t="s">
        <v>107</v>
      </c>
      <c r="D32" s="71"/>
      <c r="E32" s="62"/>
      <c r="F32" s="72"/>
      <c r="G32" s="33">
        <v>0</v>
      </c>
    </row>
    <row r="33" spans="1:7" s="83" customFormat="1" ht="6.75" customHeight="1">
      <c r="A33" s="85"/>
      <c r="B33" s="86"/>
      <c r="C33" s="71"/>
      <c r="D33" s="71"/>
      <c r="E33" s="62"/>
      <c r="F33" s="63"/>
      <c r="G33" s="63"/>
    </row>
    <row r="34" spans="1:7" s="83" customFormat="1" ht="18" customHeight="1">
      <c r="A34" s="56" t="s">
        <v>108</v>
      </c>
      <c r="B34" s="86"/>
      <c r="C34" s="71"/>
      <c r="D34" s="71"/>
      <c r="E34" s="62"/>
      <c r="F34" s="63"/>
      <c r="G34" s="63"/>
    </row>
    <row r="35" spans="1:7" s="83" customFormat="1" ht="18" customHeight="1">
      <c r="A35" s="85"/>
      <c r="B35" s="86"/>
      <c r="C35" s="71"/>
      <c r="D35" s="71"/>
      <c r="E35" s="62"/>
      <c r="F35" s="31"/>
      <c r="G35" s="63"/>
    </row>
    <row r="36" spans="1:7" s="83" customFormat="1" ht="18" customHeight="1">
      <c r="A36" s="81"/>
      <c r="B36" s="69"/>
      <c r="C36" s="71"/>
      <c r="D36" s="71"/>
      <c r="E36" s="62"/>
      <c r="F36" s="73"/>
      <c r="G36" s="102"/>
    </row>
    <row r="37" spans="1:7" s="83" customFormat="1" ht="18" customHeight="1" thickBot="1">
      <c r="A37" s="78"/>
      <c r="B37" s="69" t="s">
        <v>111</v>
      </c>
      <c r="C37" s="71"/>
      <c r="D37" s="71"/>
      <c r="E37" s="62"/>
      <c r="F37" s="103"/>
      <c r="G37" s="106">
        <v>2924821</v>
      </c>
    </row>
    <row r="38" spans="1:7" s="83" customFormat="1" ht="7.5" customHeight="1" thickTop="1">
      <c r="A38" s="94"/>
      <c r="B38" s="95"/>
      <c r="C38" s="95"/>
      <c r="D38" s="95"/>
      <c r="E38" s="97"/>
      <c r="F38" s="98"/>
      <c r="G38" s="98"/>
    </row>
    <row r="39" s="83" customFormat="1" ht="11.25" customHeight="1"/>
    <row r="40" ht="18.75" customHeight="1"/>
    <row r="41" spans="2:6" ht="24" customHeight="1">
      <c r="B41" s="104"/>
      <c r="C41" s="105" t="s">
        <v>118</v>
      </c>
      <c r="E41" s="22" t="s">
        <v>119</v>
      </c>
      <c r="F41" s="108" t="s">
        <v>119</v>
      </c>
    </row>
    <row r="42" ht="13.5" customHeight="1"/>
    <row r="43" ht="19.5" customHeight="1">
      <c r="E43" s="21" t="s">
        <v>119</v>
      </c>
    </row>
    <row r="44" ht="12" customHeight="1"/>
    <row r="48" spans="1:7" ht="13.5" customHeight="1">
      <c r="A48" s="128">
        <v>7</v>
      </c>
      <c r="B48" s="128"/>
      <c r="C48" s="128"/>
      <c r="D48" s="128"/>
      <c r="E48" s="128"/>
      <c r="F48" s="128"/>
      <c r="G48" s="128"/>
    </row>
  </sheetData>
  <sheetProtection/>
  <mergeCells count="7">
    <mergeCell ref="A48:G48"/>
    <mergeCell ref="A1:G1"/>
    <mergeCell ref="A2:G2"/>
    <mergeCell ref="E3:G3"/>
    <mergeCell ref="A4:D4"/>
    <mergeCell ref="E4:G4"/>
    <mergeCell ref="B19:C1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1">
      <selection activeCell="C42" sqref="C42"/>
    </sheetView>
  </sheetViews>
  <sheetFormatPr defaultColWidth="9.00390625" defaultRowHeight="13.5"/>
  <cols>
    <col min="1" max="1" width="5.25390625" style="22" customWidth="1"/>
    <col min="2" max="2" width="5.50390625" style="22" customWidth="1"/>
    <col min="3" max="3" width="12.50390625" style="22" customWidth="1"/>
    <col min="4" max="4" width="17.875" style="22" customWidth="1"/>
    <col min="5" max="5" width="16.625" style="22" customWidth="1"/>
    <col min="6" max="6" width="15.50390625" style="83" customWidth="1"/>
    <col min="7" max="7" width="15.50390625" style="22" customWidth="1"/>
    <col min="8" max="16384" width="9.00390625" style="22" customWidth="1"/>
  </cols>
  <sheetData>
    <row r="1" spans="1:7" ht="19.5" customHeight="1">
      <c r="A1" s="119" t="s">
        <v>132</v>
      </c>
      <c r="B1" s="119"/>
      <c r="C1" s="119"/>
      <c r="D1" s="119"/>
      <c r="E1" s="119"/>
      <c r="F1" s="119"/>
      <c r="G1" s="119"/>
    </row>
    <row r="2" spans="1:7" ht="19.5" customHeight="1">
      <c r="A2" s="120">
        <v>43921</v>
      </c>
      <c r="B2" s="120"/>
      <c r="C2" s="120"/>
      <c r="D2" s="120"/>
      <c r="E2" s="120"/>
      <c r="F2" s="120"/>
      <c r="G2" s="120"/>
    </row>
    <row r="3" spans="5:7" ht="19.5" customHeight="1">
      <c r="E3" s="121" t="s">
        <v>82</v>
      </c>
      <c r="F3" s="121"/>
      <c r="G3" s="121"/>
    </row>
    <row r="4" spans="1:7" ht="18" customHeight="1">
      <c r="A4" s="122" t="s">
        <v>83</v>
      </c>
      <c r="B4" s="123"/>
      <c r="C4" s="123"/>
      <c r="D4" s="124"/>
      <c r="E4" s="122" t="s">
        <v>1</v>
      </c>
      <c r="F4" s="123"/>
      <c r="G4" s="124"/>
    </row>
    <row r="5" spans="1:7" ht="18" customHeight="1">
      <c r="A5" s="56" t="s">
        <v>84</v>
      </c>
      <c r="B5" s="57"/>
      <c r="C5" s="57"/>
      <c r="D5" s="57"/>
      <c r="E5" s="58"/>
      <c r="F5" s="59"/>
      <c r="G5" s="60"/>
    </row>
    <row r="6" spans="1:7" ht="18" customHeight="1">
      <c r="A6" s="56" t="s">
        <v>85</v>
      </c>
      <c r="B6" s="61"/>
      <c r="C6" s="61"/>
      <c r="D6" s="61"/>
      <c r="E6" s="62"/>
      <c r="F6" s="63"/>
      <c r="G6" s="64"/>
    </row>
    <row r="7" spans="1:7" ht="18" customHeight="1">
      <c r="A7" s="65"/>
      <c r="B7" s="61" t="s">
        <v>86</v>
      </c>
      <c r="C7" s="61"/>
      <c r="D7" s="61"/>
      <c r="E7" s="62">
        <f>E8+E9</f>
        <v>1784231</v>
      </c>
      <c r="F7" s="63"/>
      <c r="G7" s="64"/>
    </row>
    <row r="8" spans="1:7" ht="18" customHeight="1">
      <c r="A8" s="66"/>
      <c r="B8" s="67"/>
      <c r="C8" s="67" t="s">
        <v>87</v>
      </c>
      <c r="D8" s="67" t="s">
        <v>113</v>
      </c>
      <c r="E8" s="68">
        <v>1058837</v>
      </c>
      <c r="F8" s="63"/>
      <c r="G8" s="64"/>
    </row>
    <row r="9" spans="1:7" ht="18" customHeight="1">
      <c r="A9" s="66"/>
      <c r="B9" s="67"/>
      <c r="C9" s="67" t="s">
        <v>88</v>
      </c>
      <c r="D9" s="100" t="s">
        <v>114</v>
      </c>
      <c r="E9" s="68">
        <v>725394</v>
      </c>
      <c r="F9" s="63"/>
      <c r="G9" s="64"/>
    </row>
    <row r="10" spans="1:7" ht="18" customHeight="1">
      <c r="A10" s="66"/>
      <c r="B10" s="67"/>
      <c r="C10" s="67"/>
      <c r="D10" s="100" t="s">
        <v>131</v>
      </c>
      <c r="E10" s="68">
        <v>0</v>
      </c>
      <c r="F10" s="63"/>
      <c r="G10" s="64"/>
    </row>
    <row r="11" spans="1:7" ht="18" customHeight="1">
      <c r="A11" s="66"/>
      <c r="B11" s="67"/>
      <c r="C11" s="67" t="s">
        <v>89</v>
      </c>
      <c r="D11" s="67"/>
      <c r="E11" s="68">
        <v>0</v>
      </c>
      <c r="F11" s="63"/>
      <c r="G11" s="64"/>
    </row>
    <row r="12" spans="1:7" ht="18" customHeight="1">
      <c r="A12" s="66"/>
      <c r="B12" s="69" t="s">
        <v>90</v>
      </c>
      <c r="C12" s="70"/>
      <c r="D12" s="75" t="s">
        <v>138</v>
      </c>
      <c r="E12" s="62">
        <v>12150</v>
      </c>
      <c r="F12" s="63"/>
      <c r="G12" s="64"/>
    </row>
    <row r="13" spans="1:7" ht="18" customHeight="1">
      <c r="A13" s="66"/>
      <c r="B13" s="69" t="s">
        <v>91</v>
      </c>
      <c r="C13" s="70"/>
      <c r="D13" s="70"/>
      <c r="E13" s="62">
        <v>0</v>
      </c>
      <c r="F13" s="63"/>
      <c r="G13" s="64"/>
    </row>
    <row r="14" spans="1:7" ht="18" customHeight="1">
      <c r="A14" s="66"/>
      <c r="B14" s="69" t="s">
        <v>92</v>
      </c>
      <c r="C14" s="70"/>
      <c r="D14" s="75" t="s">
        <v>127</v>
      </c>
      <c r="E14" s="62">
        <v>12000</v>
      </c>
      <c r="F14" s="63"/>
      <c r="G14" s="64"/>
    </row>
    <row r="15" spans="1:7" ht="18" customHeight="1">
      <c r="A15" s="66"/>
      <c r="B15" s="69"/>
      <c r="C15" s="71" t="s">
        <v>93</v>
      </c>
      <c r="D15" s="71"/>
      <c r="E15" s="62"/>
      <c r="F15" s="72">
        <f>E7+E12+E13+E14</f>
        <v>1808381</v>
      </c>
      <c r="G15" s="64"/>
    </row>
    <row r="16" spans="1:7" ht="7.5" customHeight="1">
      <c r="A16" s="66"/>
      <c r="B16" s="69"/>
      <c r="C16" s="71"/>
      <c r="D16" s="71"/>
      <c r="E16" s="62"/>
      <c r="F16" s="88"/>
      <c r="G16" s="64"/>
    </row>
    <row r="17" spans="1:7" ht="18" customHeight="1">
      <c r="A17" s="56" t="s">
        <v>94</v>
      </c>
      <c r="B17" s="61"/>
      <c r="C17" s="61"/>
      <c r="D17" s="61"/>
      <c r="E17" s="62"/>
      <c r="F17" s="63"/>
      <c r="G17" s="64"/>
    </row>
    <row r="18" spans="1:7" ht="18" customHeight="1">
      <c r="A18" s="74"/>
      <c r="B18" s="69" t="s">
        <v>115</v>
      </c>
      <c r="C18" s="75"/>
      <c r="D18" s="75"/>
      <c r="E18" s="62">
        <v>76440</v>
      </c>
      <c r="F18" s="63"/>
      <c r="G18" s="76"/>
    </row>
    <row r="19" spans="1:7" ht="18" customHeight="1">
      <c r="A19" s="74"/>
      <c r="B19" s="129" t="s">
        <v>116</v>
      </c>
      <c r="C19" s="129"/>
      <c r="D19" s="82" t="s">
        <v>117</v>
      </c>
      <c r="E19" s="62">
        <v>1040000</v>
      </c>
      <c r="F19" s="63"/>
      <c r="G19" s="76"/>
    </row>
    <row r="20" spans="1:7" ht="18" customHeight="1">
      <c r="A20" s="74"/>
      <c r="B20" s="69"/>
      <c r="C20" s="71" t="s">
        <v>96</v>
      </c>
      <c r="D20" s="71"/>
      <c r="E20" s="62"/>
      <c r="F20" s="72">
        <f>SUM(E18:E19)</f>
        <v>1116440</v>
      </c>
      <c r="G20" s="76"/>
    </row>
    <row r="21" spans="1:7" ht="18" customHeight="1" thickBot="1">
      <c r="A21" s="66"/>
      <c r="B21" s="75"/>
      <c r="C21" s="69" t="s">
        <v>97</v>
      </c>
      <c r="D21" s="69"/>
      <c r="E21" s="62"/>
      <c r="F21" s="59"/>
      <c r="G21" s="77">
        <f>F15+F20</f>
        <v>2924821</v>
      </c>
    </row>
    <row r="22" spans="1:7" ht="7.5" customHeight="1" thickTop="1">
      <c r="A22" s="78"/>
      <c r="B22" s="79"/>
      <c r="C22" s="79"/>
      <c r="D22" s="79"/>
      <c r="E22" s="68"/>
      <c r="F22" s="63"/>
      <c r="G22" s="64"/>
    </row>
    <row r="23" spans="1:7" ht="18" customHeight="1">
      <c r="A23" s="56" t="s">
        <v>98</v>
      </c>
      <c r="B23" s="79"/>
      <c r="C23" s="79"/>
      <c r="D23" s="79"/>
      <c r="E23" s="68"/>
      <c r="F23" s="63"/>
      <c r="G23" s="64"/>
    </row>
    <row r="24" spans="1:7" ht="18" customHeight="1">
      <c r="A24" s="56" t="s">
        <v>99</v>
      </c>
      <c r="B24" s="80"/>
      <c r="C24" s="75"/>
      <c r="D24" s="75"/>
      <c r="E24" s="68"/>
      <c r="F24" s="63"/>
      <c r="G24" s="64"/>
    </row>
    <row r="25" spans="1:7" s="83" customFormat="1" ht="18" customHeight="1">
      <c r="A25" s="81"/>
      <c r="B25" s="69" t="s">
        <v>100</v>
      </c>
      <c r="C25" s="82"/>
      <c r="D25" s="15"/>
      <c r="E25" s="62">
        <v>0</v>
      </c>
      <c r="F25" s="63"/>
      <c r="G25" s="63"/>
    </row>
    <row r="26" spans="1:7" s="83" customFormat="1" ht="18" customHeight="1">
      <c r="A26" s="81"/>
      <c r="B26" s="69" t="s">
        <v>101</v>
      </c>
      <c r="C26" s="82"/>
      <c r="D26" s="82"/>
      <c r="E26" s="62">
        <v>0</v>
      </c>
      <c r="F26" s="63"/>
      <c r="G26" s="63"/>
    </row>
    <row r="27" spans="1:9" s="83" customFormat="1" ht="18" customHeight="1">
      <c r="A27" s="81"/>
      <c r="B27" s="69" t="s">
        <v>102</v>
      </c>
      <c r="C27" s="82"/>
      <c r="D27" s="82"/>
      <c r="E27" s="62">
        <v>0</v>
      </c>
      <c r="F27" s="63"/>
      <c r="G27" s="63"/>
      <c r="I27" s="84"/>
    </row>
    <row r="28" spans="1:7" s="83" customFormat="1" ht="18" customHeight="1">
      <c r="A28" s="81"/>
      <c r="B28" s="69" t="s">
        <v>103</v>
      </c>
      <c r="C28" s="82"/>
      <c r="D28" s="15"/>
      <c r="E28" s="62">
        <v>0</v>
      </c>
      <c r="F28" s="63"/>
      <c r="G28" s="63"/>
    </row>
    <row r="29" spans="1:7" s="83" customFormat="1" ht="18" customHeight="1">
      <c r="A29" s="81"/>
      <c r="B29" s="69"/>
      <c r="C29" s="71" t="s">
        <v>104</v>
      </c>
      <c r="D29" s="71"/>
      <c r="E29" s="62"/>
      <c r="F29" s="72">
        <f>SUM(E25:E28)</f>
        <v>0</v>
      </c>
      <c r="G29" s="63"/>
    </row>
    <row r="30" spans="1:7" s="83" customFormat="1" ht="8.25" customHeight="1">
      <c r="A30" s="81"/>
      <c r="B30" s="69"/>
      <c r="C30" s="71"/>
      <c r="D30" s="71"/>
      <c r="E30" s="62"/>
      <c r="F30" s="88"/>
      <c r="G30" s="63"/>
    </row>
    <row r="31" spans="1:7" s="83" customFormat="1" ht="18" customHeight="1">
      <c r="A31" s="85" t="s">
        <v>105</v>
      </c>
      <c r="B31" s="86"/>
      <c r="C31" s="71"/>
      <c r="D31" s="71"/>
      <c r="E31" s="62"/>
      <c r="F31" s="101">
        <v>0</v>
      </c>
      <c r="G31" s="63"/>
    </row>
    <row r="32" spans="1:7" s="83" customFormat="1" ht="18" customHeight="1">
      <c r="A32" s="81"/>
      <c r="B32" s="69"/>
      <c r="C32" s="71" t="s">
        <v>107</v>
      </c>
      <c r="D32" s="71"/>
      <c r="E32" s="62"/>
      <c r="F32" s="72"/>
      <c r="G32" s="33">
        <v>0</v>
      </c>
    </row>
    <row r="33" spans="1:7" s="83" customFormat="1" ht="6.75" customHeight="1">
      <c r="A33" s="85"/>
      <c r="B33" s="86"/>
      <c r="C33" s="71"/>
      <c r="D33" s="71"/>
      <c r="E33" s="62"/>
      <c r="F33" s="63"/>
      <c r="G33" s="63"/>
    </row>
    <row r="34" spans="1:7" s="83" customFormat="1" ht="18" customHeight="1">
      <c r="A34" s="56" t="s">
        <v>108</v>
      </c>
      <c r="B34" s="86"/>
      <c r="C34" s="71"/>
      <c r="D34" s="71"/>
      <c r="E34" s="62"/>
      <c r="F34" s="63"/>
      <c r="G34" s="63"/>
    </row>
    <row r="35" spans="1:7" s="83" customFormat="1" ht="18" customHeight="1">
      <c r="A35" s="81"/>
      <c r="B35" s="69"/>
      <c r="C35" s="71"/>
      <c r="D35" s="71"/>
      <c r="E35" s="62"/>
      <c r="F35" s="90"/>
      <c r="G35" s="63"/>
    </row>
    <row r="36" spans="1:7" s="83" customFormat="1" ht="18" customHeight="1">
      <c r="A36" s="81"/>
      <c r="B36" s="69"/>
      <c r="C36" s="71"/>
      <c r="D36" s="71"/>
      <c r="E36" s="62"/>
      <c r="F36" s="73"/>
      <c r="G36" s="102"/>
    </row>
    <row r="37" spans="1:7" s="83" customFormat="1" ht="18" customHeight="1" thickBot="1">
      <c r="A37" s="78"/>
      <c r="B37" s="69" t="s">
        <v>111</v>
      </c>
      <c r="C37" s="71"/>
      <c r="D37" s="71"/>
      <c r="E37" s="62"/>
      <c r="F37" s="103"/>
      <c r="G37" s="106">
        <v>2924821</v>
      </c>
    </row>
    <row r="38" spans="1:7" s="83" customFormat="1" ht="7.5" customHeight="1" thickTop="1">
      <c r="A38" s="94"/>
      <c r="B38" s="95"/>
      <c r="C38" s="95"/>
      <c r="D38" s="95"/>
      <c r="E38" s="97"/>
      <c r="F38" s="98"/>
      <c r="G38" s="98"/>
    </row>
    <row r="39" s="83" customFormat="1" ht="11.25" customHeight="1"/>
    <row r="40" ht="18.75" customHeight="1">
      <c r="B40" s="22" t="s">
        <v>122</v>
      </c>
    </row>
    <row r="41" spans="2:6" ht="24" customHeight="1">
      <c r="B41" s="104"/>
      <c r="C41" s="105">
        <v>44286</v>
      </c>
      <c r="E41" s="22" t="s">
        <v>125</v>
      </c>
      <c r="F41" s="108" t="s">
        <v>126</v>
      </c>
    </row>
    <row r="42" ht="13.5" customHeight="1">
      <c r="E42" s="22" t="s">
        <v>123</v>
      </c>
    </row>
    <row r="43" ht="19.5" customHeight="1">
      <c r="E43" s="21" t="s">
        <v>119</v>
      </c>
    </row>
    <row r="44" ht="12" customHeight="1"/>
    <row r="48" spans="1:7" ht="13.5" customHeight="1">
      <c r="A48" s="128"/>
      <c r="B48" s="128"/>
      <c r="C48" s="128"/>
      <c r="D48" s="128"/>
      <c r="E48" s="128"/>
      <c r="F48" s="128"/>
      <c r="G48" s="128"/>
    </row>
  </sheetData>
  <sheetProtection/>
  <mergeCells count="7">
    <mergeCell ref="A48:G48"/>
    <mergeCell ref="A1:G1"/>
    <mergeCell ref="A2:G2"/>
    <mergeCell ref="E3:G3"/>
    <mergeCell ref="A4:D4"/>
    <mergeCell ref="E4:G4"/>
    <mergeCell ref="B19:C1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rsuzuki</dc:creator>
  <cp:keywords/>
  <dc:description/>
  <cp:lastModifiedBy>m_k_support</cp:lastModifiedBy>
  <cp:lastPrinted>2021-06-28T02:12:32Z</cp:lastPrinted>
  <dcterms:created xsi:type="dcterms:W3CDTF">2000-10-16T00:08:17Z</dcterms:created>
  <dcterms:modified xsi:type="dcterms:W3CDTF">2021-06-28T02:13:03Z</dcterms:modified>
  <cp:category/>
  <cp:version/>
  <cp:contentType/>
  <cp:contentStatus/>
</cp:coreProperties>
</file>